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Daniela\OneDrive - Università degli Studi di Sassari\Documenti\ASL N.1 SASSARI 09_05_2022\AMMINISTRAZIONE TRASPARENTE\PNRR\ATTUAZIONE MISURE PNRR\PUBBLICATE 2026\"/>
    </mc:Choice>
  </mc:AlternateContent>
  <xr:revisionPtr revIDLastSave="0" documentId="13_ncr:1_{C8DCC7FF-B4E4-4F14-A74F-F570032E0847}" xr6:coauthVersionLast="47" xr6:coauthVersionMax="47" xr10:uidLastSave="{00000000-0000-0000-0000-000000000000}"/>
  <bookViews>
    <workbookView xWindow="-100" yWindow="-100" windowWidth="21467" windowHeight="11443" xr2:uid="{00000000-000D-0000-FFFF-FFFF00000000}"/>
  </bookViews>
  <sheets>
    <sheet name="PNRR 2026" sheetId="10" r:id="rId1"/>
  </sheets>
  <definedNames>
    <definedName name="_xlnm._FilterDatabase" localSheetId="0" hidden="1">'PNRR 2026'!$B$1:$B$36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6" i="10" l="1"/>
  <c r="X35" i="10"/>
  <c r="X34" i="10"/>
  <c r="L34" i="10"/>
  <c r="X33" i="10"/>
  <c r="X32" i="10"/>
  <c r="L32" i="10"/>
  <c r="X31" i="10"/>
  <c r="L30" i="10"/>
  <c r="X29" i="10"/>
  <c r="X28" i="10"/>
  <c r="L28" i="10"/>
  <c r="L27" i="10"/>
  <c r="X26" i="10"/>
  <c r="X25" i="10"/>
  <c r="L21" i="10"/>
  <c r="X6" i="10"/>
  <c r="X7" i="10"/>
  <c r="X8" i="10"/>
  <c r="X9" i="10"/>
  <c r="X10" i="10"/>
  <c r="X5" i="10"/>
</calcChain>
</file>

<file path=xl/sharedStrings.xml><?xml version="1.0" encoding="utf-8"?>
<sst xmlns="http://schemas.openxmlformats.org/spreadsheetml/2006/main" count="575" uniqueCount="165">
  <si>
    <t>CIG</t>
  </si>
  <si>
    <t>RUP</t>
  </si>
  <si>
    <t>CUP</t>
  </si>
  <si>
    <t>Aggiudicatari</t>
  </si>
  <si>
    <t>Note</t>
  </si>
  <si>
    <t>Link di collegamento</t>
  </si>
  <si>
    <t>Responsabile del Procedimento PNRR</t>
  </si>
  <si>
    <t>Referente PNRR</t>
  </si>
  <si>
    <t>Allegati</t>
  </si>
  <si>
    <t>Risorse PNRR</t>
  </si>
  <si>
    <t>Partecipanti</t>
  </si>
  <si>
    <t>Oggetto</t>
  </si>
  <si>
    <t>Delibera/Determina a contrarre e contestuale aggiudicazione</t>
  </si>
  <si>
    <t>Art. 37, c.1 lett. B) d.lgs. n. 33/2013 e ex art. 29, c. 1, d.lgs n. 50/2016 – art. 20 d.lgs n. 36/2023</t>
  </si>
  <si>
    <t>Art. 47, c.2, 3, 9, d.l. 77/2021 e ex art. 29, co. 1, d.lgs. 50/2016 - art. 20 d.lgs n. 36/2023</t>
  </si>
  <si>
    <t>D.l. 76/2020, art. 6 ex Art. 29, co. 1, d.lgs. 50/2016 – art. 20 d.lgs n. 36/2023</t>
  </si>
  <si>
    <t>Art. 47, c. 3-bis e co. 9, d.l. 77/2021 e ex art. 29, co. 1, d.lgs. 50/2016 - art. 20 d.lgs n. 36/2023</t>
  </si>
  <si>
    <t>Composizione della commissione giudicatrice, curricula dei suoi dipendenti</t>
  </si>
  <si>
    <t>Copia dell’ultimo rapporto sulla situazione del personale maschile e femminile prodotto al momento della presentazione della domanda di partecipazione e dell’offerta da parte degli operatori economici tenuti, ai sensi dell’art. 46, del d.lgs. n. 198/2206, alla sua redazione (operatori che occupano oltre 50 dipendenti) art. 47, c. 2, d.l. 77/2021)</t>
  </si>
  <si>
    <t>Relazione di genere sulla situazione del personale maschile e femminile consegnata, entro sei mesi dalla conclusione del contratto, alla S.A. dagli operatori economici che occupano un numero pari o superiore a quindici dipendenti (art. 47, c. 3, d.l 77/2021)</t>
  </si>
  <si>
    <t xml:space="preserve">Pubblicazione da parte della S.A. della certificazione di cui all’articolo 17 della legge 12 marzo 1999, n. 68 </t>
  </si>
  <si>
    <t>Struttura Proponente</t>
  </si>
  <si>
    <t>Tipologia procedura scelta contraente</t>
  </si>
  <si>
    <t>Cod Fis./P.IVA Aggiudicatari</t>
  </si>
  <si>
    <t>Importo totale del Finanziamento</t>
  </si>
  <si>
    <t>CO-Finanziamento regiobnale</t>
  </si>
  <si>
    <t>Data avvio del progetto</t>
  </si>
  <si>
    <t>Lo stato di attuazione finanziario e procedurale</t>
  </si>
  <si>
    <t>Collegamento alla BDNCP</t>
  </si>
  <si>
    <t>J58I22000060006</t>
  </si>
  <si>
    <t>BA33CB20F6</t>
  </si>
  <si>
    <t>Ing. Vinicio Demurtas</t>
  </si>
  <si>
    <t>STRUTTURA COMPLESSA TECNICA, MANUTENTIVA, LOGISTICA E MAGAZZINI</t>
  </si>
  <si>
    <t>Piano Nazionale Ripresa e Resilienza (P.N.R.R.) Missione 6 Salute –Intervento denominato: Ristrutturazione e Nuova costruzione in sopraelevazione dell'edificio denominato Padiglione C dell'Ospedale A. Segni, sito in via Colle Cappuccini Snc Ozieri (SS),da destinare a Casa di Comunità n. 01 SPOKE Distretto di Ozieri (SS). Affidamento ai sensi dell’art 50 comma 1 lett. b) del D. Lgs. 36/2023 dei servizi di Collaudo eredazione A.P.E. RIF: PNRR-CdC-OZIER. CIG: BA33CB20F6. CUP: J58I22000060006.</t>
  </si>
  <si>
    <t>Affidamento diretto art.17, comma 1 e art. 50 comma 1 lett. b)</t>
  </si>
  <si>
    <t>Dott. Ing. Enrico Sini</t>
  </si>
  <si>
    <t xml:space="preserve">PNNR </t>
  </si>
  <si>
    <t>961920858E</t>
  </si>
  <si>
    <t>Geom. Pietro Salvatore Angelo</t>
  </si>
  <si>
    <t>Piano Nazionale Ripresa e Resilienza (P.N.R.R.) Missione 6 Salute –ntervento denominato: Ristrutturazione edilizia del Poliambulatorio di via Tempio da destinare a Casa di Comunità n. 01 HUB Distretto di Sassari.Approvazione perizia di variante e Modifica contrattuale ai sensi dell’art. 106 comma 2 del D.lgs. 50/2016 per il sub-lotto 1 (Direzione Lavori) e il sub-lotto 4(Appalto Integrato)</t>
  </si>
  <si>
    <t>Modifica contrattuale ai sensi dell’art. 106 comma 2 del D.lgs. 50/2016</t>
  </si>
  <si>
    <t>CONSORZIO CIRO MENOTTI SOC. COOP. PER AZIONI,</t>
  </si>
  <si>
    <t>BA4833859B</t>
  </si>
  <si>
    <t>Piano Nazionale Ripresa e Resilienza (P.N.R.R.) Missione 6 Salute – Investimento 1.2 Verso un ospedale sicuro e sostenibile – Sismica: Ospedale Civile di Ozieri – Accordo Quadro INVITALIA AQ3-3 – Lotto 8 Sardegna - sub lotto 5 Servizi di Collaudo Approvazione ODA, adesione definitiva all’Accordo Quadro INVITALIA e assunzione impegno di spesa inerenti il servizio di collaudo</t>
  </si>
  <si>
    <t>Engineering Platform 6</t>
  </si>
  <si>
    <t>A008CB7FED</t>
  </si>
  <si>
    <t>J18I22000170006</t>
  </si>
  <si>
    <t>Piano Nazionale Ripresa e Resilienza (P.N.R.R.) Missione 6 Salute –Intervento denominato: Ristrutturazione edilizia del “Poliambulatorio di via degli Orti” da destinare a Casa di Comunità n. 01 HUB Distretto di Alghero (SS)Approvazione perizia di variante e Modifica contrattuale ai sensi dell’art. 106comma 2 del D.lgs. 50/2016 per il sub-lotto 4 (Appalto Integrato)</t>
  </si>
  <si>
    <t>Modifica contrattuale ai sensi dell’art. 106</t>
  </si>
  <si>
    <t>CONSORZIO INNOVA SOC. COOP</t>
  </si>
  <si>
    <t>J48I22001060006</t>
  </si>
  <si>
    <t>Ing. Demurtas Vinicio</t>
  </si>
  <si>
    <t>Piano Nazionale Ripresa e Resilienza (P.N.R.R.) - Ristrutturazione edilizia di una porzione dell'edificio ex Ospedale Alivesi, sito in via Ospedale s.n.c. Ittiri (SS), da destinare a Casa di Comunità n. 03 Spoke Distretto di Alghero, in applicazione dell'art. 44, c.1. L.R. n. 24/2020. – Liquidazione incentivi art. 113 del D.lgs. 50/2016 – Annualità 2024 e 2025. RIF: PNRR-CdC-ITTIRI CUP J48I22001060006</t>
  </si>
  <si>
    <t>B95EA90F81</t>
  </si>
  <si>
    <t>Piano Nazionale Ripresa e Resilienza (P.N.R.R.) - Ristrutturazione edilizia di una porzione dell'edificio ex Ospedale Alivesi, sito in via Ospedale s.n.c. Ittiri (SS), da destinare a Casa di Comunità n. 03 Spoke Distretto di Alghero, in applicazione dell'art. 44, c.1. L.R. n. 24/2020. Affidamento ai sensi dell’art 50 comma 1 lett. b) del D.lgs. 36/2023 per i Servizi di Collaudo e redazione A.P.E. RIF: PNRR-CdC-ITTIRI; CIG: B95EA90F81; CUP: J48I22001060006</t>
  </si>
  <si>
    <t>“Arch. Antonio Angio</t>
  </si>
  <si>
    <t>PNNR</t>
  </si>
  <si>
    <t>B95D4C0F71</t>
  </si>
  <si>
    <t>J58I22000070006</t>
  </si>
  <si>
    <t>Piano Nazionale Ripresa e Resilienza (P.N.R.R.) Missione 6 Salute – Intervento denominato: Ristrutturazione Edilizia di una porzione dell’edificio denominato Padiglione B dell’Ospedale A. Segni sito in Via Colle Cappuccini s.n.c. Ozieri (SS), da destinare a Ospedale di Comunità n. 04 Distretto di Ozieri, in applicazione dell’art.44, comma 1 L.R. n.24/2020. Affidamento ai sensi dell’art 50 comma 1 lett. b) del D.lgs. 36/2023 per i Servizi di Collaudo e redazione A.P.E.</t>
  </si>
  <si>
    <t>TAURUS srls”,</t>
  </si>
  <si>
    <t>A008F5ACF5</t>
  </si>
  <si>
    <t>Dott. Ing. Vinicio Demurtas</t>
  </si>
  <si>
    <t>Piano Nazionale Ripresa e Resilienza (PNRR) Missione 6 Salute - Componente 1: 1.1 Case della Comunità e 1.3 Ospedali di Comunità. Recepimento nota Prot.n.7028/CG/tr inerente l’affiancamento di una nuova consorziata esecutrice per il sub-lotto 4 (Appalto Integrato). CIG MASTER: 9326808571; LOTTO GEOGRAFICO SARDEGNA 18; RIF: PNRR-CdC-PTORR; CUP: J28I22000170006; CIG: A0091B703C; RIF: PNRR CdC-BONO; CUP: J18I22000180006; CIG: A00CF5160B; RIF: PNRR-OdC-SSCAMILL; CUP: J88I22000460006; CIG: A008F5ACF5; RIF: PNRR-OdC-OZIERI; CUP: J58I22000070006; CIG: A00D0C69D9;</t>
  </si>
  <si>
    <t>NA</t>
  </si>
  <si>
    <t>Affidamento diretto</t>
  </si>
  <si>
    <t>Determinazione Dirigenziale n. 94 del 11/02/2026</t>
  </si>
  <si>
    <t>Determinazione Dirigenziale n. 173 del 26/02/2026</t>
  </si>
  <si>
    <t>Determinazione Dirigenziale n. 221 del 10/03/2026</t>
  </si>
  <si>
    <t>Determinazione Dirigenziale n.  315 del 30/03/20256</t>
  </si>
  <si>
    <t>Determinazione Dirigenziale n.  262 del 18/03/2026</t>
  </si>
  <si>
    <t>Determinazione Dirigenziale n.  260 del 18/03/2026</t>
  </si>
  <si>
    <t>Determinazione Dirigenziale n. 294 del 25/03/2026</t>
  </si>
  <si>
    <t xml:space="preserve">J33D26000010008 </t>
  </si>
  <si>
    <t>PNRR - Piano Nazionale di Ripresa e Resilienza - Missione M6 Salute M6 C1 1.1 - Case della
Comunità e presa in carico della persona - Missione M6 Salute M6 C1 1.3 - Rafforzamento dell'assistenza sanitaria intermedia e delle sue strutture (Ospedali di comunità). Recepimento delle Deliberazioni della Giunta della Regione Sardegna n. 15/47 del 01/04/2026 e n. 16/14 del
08/04/2026. Nomina del Responsabile Unico del Progetto, del Progettista, del Tecnico individuato per la redazione ape ex-post e del Direttore dei Lavori per le Case della Comunità di S. Maria Coghinas, di Thiesi e di Sorso e per gli Ospedali della Comunità di Ploaghe n.2 e di Ittiri. Approvazione schede AGENAS - Autorizzazione all’utilizzo di fondi di bilancio.</t>
  </si>
  <si>
    <t xml:space="preserve">NON APPLICABIE </t>
  </si>
  <si>
    <t>PNRR</t>
  </si>
  <si>
    <t>NO</t>
  </si>
  <si>
    <t>Delibera n.306 del 27/04/2026</t>
  </si>
  <si>
    <t>Approvazione schede AGENAS -
Autorizzazione all’utilizzo di fondi di bilancio.</t>
  </si>
  <si>
    <t xml:space="preserve">NON APPLICABILE </t>
  </si>
  <si>
    <t>NON APPLICABILE</t>
  </si>
  <si>
    <t xml:space="preserve"> J34E26000030006 </t>
  </si>
  <si>
    <t>J94E26000020006</t>
  </si>
  <si>
    <t xml:space="preserve"> J74E26000000007 </t>
  </si>
  <si>
    <t xml:space="preserve"> J84E26000010007</t>
  </si>
  <si>
    <t>Ing. Paolo Nieddu</t>
  </si>
  <si>
    <t>Piano Nazionale Ripresa e Resilienza (P.N.R.R.) Missione 6 Salute -Intervento di completamento di un Padiglione del P.O. di Ittiri sito in via Ospedale,Ittiri (SS), da destinare ad Ospedale di Comunità n. 06 Distretto di Alghero, in applicazione dell'art. 45, c.1. L.R. n. 24/2020 - Approvazione Progettazione Esecutiva 
ai sensi dell’art. 42 del D. Lgs. 36/2023.</t>
  </si>
  <si>
    <t>Delibera 332 del 30/04/2026</t>
  </si>
  <si>
    <t>Approvazione progetto esecutivo</t>
  </si>
  <si>
    <t>Geom. Tonino Casada</t>
  </si>
  <si>
    <t>Piano Nazionale Ripresa e Resilienza (P.N.R.R.) Missione 6 Salute -Intervento di Ristrutturazione di una porzione dell’edificio sede del Poliambulatorio di Sorso sito in via Dessì, Sorso (SS), da destinare a Casa di Comunità n. 07 Spoke 
Distretto di Sassari, in applicazione dell'art. 44, c.1. L.R. n. 24/2020 - Approvazione Progettazione Esecutiva ai sensi dell’art. 42 del D. Lgs. 36/2023.</t>
  </si>
  <si>
    <t>Delibera 334 del 30/04/2026</t>
  </si>
  <si>
    <t>Geom. Renato Fele</t>
  </si>
  <si>
    <t>Piano Nazionale Ripresa e Resilienza (P.N.R.R.) Missione 6 Salute – Intervento denominato: Adeguamento locali di una porzione dell'edificio Poliambulatorio, sito in via Sardegna, SM Coghinas (SS), da destinare a Casa di Comunità n.06 Spoke Distretto di Sassari, in applicazione dell'art. 44, c.1. L.R. n. 24/2020. Approvazione progettazione Esecutiva ai sensi dell’art. 42 del D.L.gs. 36/2023. CUP: J34E26000030006;  RIF: PNRR CdC-SMCOGH</t>
  </si>
  <si>
    <t>Delibera 335 del 30/04/2026</t>
  </si>
  <si>
    <t>J64E26000030006</t>
  </si>
  <si>
    <t>PNRR - Piano Nazionale di Ripresa e Resilienza - Missione M6 Salute M6 C1 1.1 - Case della
Comunità e presa in carico della persona - Missione M6 Salute M6 C1 1.3 - Rafforzamento dell'assistenza sanitaria intermedia e delle sue strutture (Ospedali di comunità). Recepimento della Deliberazione della Giunta della Regione Sardegna n. 21/34 del 29/04/2026. Nomina del
Responsabile Unico del Progetto, del Progettista, del Tecnico individuato per la redazione ape ex-post e del Direttore dei Lavori per le Case della Comunità di Ploaghe e di Castelsardo n.2 e per l’Ospedale della Comunità del Marino. Approvazione schede AGENAS - Autorizzazione all’utilizzo di fondi di bilancio.</t>
  </si>
  <si>
    <t>Delibera n.362 del 06/05/2026</t>
  </si>
  <si>
    <t xml:space="preserve"> J74E26000020006 </t>
  </si>
  <si>
    <t xml:space="preserve"> J94E26000040006</t>
  </si>
  <si>
    <t>BB7E722F92</t>
  </si>
  <si>
    <t>Piano Nazionale Ripresa e Resilienza (P.N.R.R.) Missione 6 Salute - Intervento di completamento di un Padiglione del P.O. di Ittiri sito in via Ospedale, Ittiri (SS), da destinare ad Ospedale di Comunità n. 06 Distretto di Alghero, in applicazione dell'art. 45, c.1. L.R. n. 24/2020. Affidamento diretto ai sensi dell'art.17, comma 1 e comma 2 e dell'art. 50 comma 1 lett. a) del D. Lgs. 36/2023. RIF: PNRR-OdC- ITTIRI CIG: BB7E722F92 CUP: J84E26000010007</t>
  </si>
  <si>
    <t>Dott. Mario Ticca S.r.l.</t>
  </si>
  <si>
    <t>Delibera 365 del 06/05/2026</t>
  </si>
  <si>
    <t>Lavori conclusi</t>
  </si>
  <si>
    <t>BB7F7212E3</t>
  </si>
  <si>
    <t>Geom. Narciso Maiore</t>
  </si>
  <si>
    <t>Piano Nazionale Ripresa e Resilienza (P.N.R.R.) Missione 6 Salute - Intervento di Ristrutturazione Edilizia di una porzione dell’edificio “Ex CDR” sito in via B. Sassari, Ploaghe (SS), da destinare ad Ospedale di Comunità n. 05 Distretto di Sassari, in applicazione dell'art. 45, c.1. L.R. n. 24/2020. Affidamento diretto ai sensi dell'art.17, comma 1 e comma 2 e dell'art. 50 comma 1 lett. a) del D. Lgs. 36/2023. RIF: PNRR-OdC-PLOAGH2 CIG: BB7F7212E3 CUP: J74E26000000007.</t>
  </si>
  <si>
    <t>Idroelettrica Professionale Soc</t>
  </si>
  <si>
    <t>Delibera 366 del 06/05/2026</t>
  </si>
  <si>
    <t>Geom. Marco Scanu</t>
  </si>
  <si>
    <t>Piano Nazionale Ripresa e Resilienza (P.N.R.R.) Missione 6 Salute – Intervento
denominato: “Riqualificazione energetica di una porzione dell'edificio ex ospedale civile,
sito in via Madonna di Seuis Thiesi (SS), da destinare a casa della comunita' n.03 spoke
distretto di Alghero, in app. dell'art. 44, c.1. l.r. n. 24/2020". Approvazione progettazione
Esecutiva ai sensi dell’art. 42 del D.Lgs. 36/2023. CUP: J33D26000010008; RIF: PNRR-CdCTHIESI;</t>
  </si>
  <si>
    <t>BB7E7ED71A</t>
  </si>
  <si>
    <t>Piano Nazionale Ripresa e Resilienza (P.N.R.R.) Missione 6 Salute – Intervento
denominato: Adeguamento locali di una porzione dell'edificio Poliambulatorio, sito in via
Sardegna, S. M. Coghinas (SS), da destinare a Casa di Comunità n.06 Spoke Distretto di
Sassari, in applicazione dell'art. 44, c.1. L.R. n. 24/2020. Affidamento diretto art.17, comma
1 e 2 e art. 50 comma 1 lett. a) del Decreto legislativo 36/2023. CUP: J34E26000030006;
CIG:BB7E7ED71A; RIF: PNRR-CdC-SMCOGH;</t>
  </si>
  <si>
    <t>Anglona Costruzioni Srl</t>
  </si>
  <si>
    <t>P. Iva e C. F. 02722520901</t>
  </si>
  <si>
    <t>Delibera 367 del 06/05/2026</t>
  </si>
  <si>
    <t>BB7E3F8327</t>
  </si>
  <si>
    <t>Piano Nazionale Ripresa e Resilienza (P.N.R.R.) Missione 6 Salute - Intervento di Ristrutturazione di una porzione dell’edificio sede del Poliambulatorio di Sorso sito in via Dessì, Sorso (SS), da destinare a Casa di Comunità n. 07 Spoke Distretto di Sassari, in applicazione dell'art. 44, c.1. L.R. n. 24/2020. Affidamento diretto ai sensi dell'art.17, comma 1 e comma 2 e dell'art. 50 comma 1 lett. a) del D. Lgs. 36/2023.</t>
  </si>
  <si>
    <t>Edile Delrio Antonio Michele di Michele Delrio</t>
  </si>
  <si>
    <t>IT02433590904,</t>
  </si>
  <si>
    <t>Delibera 369 del 06/05/2026</t>
  </si>
  <si>
    <t>Piano Nazionale Ripresa e Resilienza (P.N.R.R.) Missione 6 Salute – Intervento
denominato: Adeguamento locali di una porzione dell'edificio Poliambulatorio, sito in Loc.
Porto Castelsardo (SS), da destinare a Casa di Comunità Spoke Distretto di Sassari, in
applicazione dell'art. 44, c.1. L.R. n. 24/2020. Approvazione progettazione Esecutiva ai
sensi dell’art. 42 del D.L.gs. 36/2023. CUP: J64E26000030006; RIF: PNRR-CdC-CAST2;</t>
  </si>
  <si>
    <t>Delibera 374 del  08/05/2026</t>
  </si>
  <si>
    <t>BB9316AE17</t>
  </si>
  <si>
    <t>Geom. Enrico Canu</t>
  </si>
  <si>
    <t>Piano Nazionale di Ripresa e Resilienza (P.N.R.R.) Missione M6 Salute Investimento 1.3: Ospedale di Comunità Distretto di Alghero, P.O. Marino, viale 1° maggio - Alghero (SS). - Lavori di ristrutturazione edilizia del piano terzo del P.O. Marino “Regina Margherita” di Alghero. - Affidamento diretto ai sensi dell’art. 17, comma 1 e dell’art. 50 comma 1 lett. a) del Decreto legislativo 36/2023. RIF: PNRR-OdC- MARINO. CIG: BB9316AE17. CUP: J94E26000040006.</t>
  </si>
  <si>
    <t>General Ray S.r.l</t>
  </si>
  <si>
    <t>no</t>
  </si>
  <si>
    <t>Delibera 406 del 11/05/2026</t>
  </si>
  <si>
    <t>Lavori in corso</t>
  </si>
  <si>
    <t>BB97F9F7F3</t>
  </si>
  <si>
    <t>Piano Nazionale Ripresa e Resilienza (P.N.R.R.) Missione 6 Salute – Intervento
denominato: Adeguamento locali di una porzione dell'edificio Poliambulatorio, sito in Loc.
Porto Castelsardo (SS), da destinare a Casa di Comunità Spoke Distretto di Sassari, in
applicazione dell'art. 44, c.1. L.R. n. 24/2020. Affidamento diretto art.17, comma 1 e 2 e art.
50 comma 1 lett. a) del Decreto legislativo 36/2023. CUP: J64E26000030006; CIG:
BB97F9F7F3; RIF: PNRR-CdC-CAST2;</t>
  </si>
  <si>
    <t>E.C. IMPIANTI S.R.L.S.</t>
  </si>
  <si>
    <t>P. Iva e C. F.
02665940900</t>
  </si>
  <si>
    <t>Delibera 407 del 11/05/2026</t>
  </si>
  <si>
    <t>BB972B930F</t>
  </si>
  <si>
    <t>J74E26000020006</t>
  </si>
  <si>
    <t>Arch. Fabrizio Rubattu</t>
  </si>
  <si>
    <t>Piano Nazionale Ripresa e Resilienza (P.N.R.R.) Missione 6 Salute - Intervento di Adeguamento dei locali di una porzione del Poliambulatorio di Ploaghe, sito in Via B. Sassari, Ploaghe (SS), da destinare a Casa di Comunità Spoke Distretto di Sassari, in applicazione dell'art. 44, c.1. L.R. n. 24/2020. Affidamento diretto ai sensi dell'art.17, comma 1 e dell'art. 50 comma 1 lett. a) del D. Lgs. 36/2023.</t>
  </si>
  <si>
    <t>Tecno Impianti S.r.</t>
  </si>
  <si>
    <t>Delibera 408 del 11/05/2026</t>
  </si>
  <si>
    <t xml:space="preserve">Lavori conclusi </t>
  </si>
  <si>
    <t>BB8C4381BC</t>
  </si>
  <si>
    <t>Piano Nazionale Ripresa e Resilienza (P.N.R.R.) Missione 6 Salute – Intervento
denominato: “Riqualificazione energetica di una porzione dell'edificio ex ospedale civile,
sito in via Madonna di Seuis Thiesi (SS), da destinare a casa della comunita' n.03 spoke
distretto di Alghero, in app. dell'art. 44, c.1. l.r. n. 24/2020". Affidamento diretto art.17,
comma 1 e 2 e art. 50 comma 1 lett. a) del Decreto legislativo 36/2023. CUP:
J33D26000010008; CIG: BB8C4381BC; RIF: PNRR-CdC-THIESI;</t>
  </si>
  <si>
    <t>Antonio Piredda Costruzioni</t>
  </si>
  <si>
    <t>P. Iva 02790630905 e C. F. PRDNTN92M15I452T</t>
  </si>
  <si>
    <t>Delibera 413 del 13/05/2026</t>
  </si>
  <si>
    <t>BC30CC225D</t>
  </si>
  <si>
    <t>Geom. Luciano Sechi</t>
  </si>
  <si>
    <t>Piano Nazionale Ripresa e Resilienza (P.N.R.R.) Missione 6 Salute – Intervento denominato: Ospedale di Comunità – Ospedale Marino di Alghero. Autorizzazione a contrarre e affidamento dell’incarico di progettazione, coordinamento della sicurezza in fase di progettazione e di direzione dei lavori dell’impianto meccanico e condizionamento del terzo piano</t>
  </si>
  <si>
    <t>H.C. Consulting Spa</t>
  </si>
  <si>
    <t>Delibera 637 del 29/06/2026</t>
  </si>
  <si>
    <t>BC322A8494</t>
  </si>
  <si>
    <t>J88I22000460006</t>
  </si>
  <si>
    <t>Geom. Pietro Salvatore Angelo Bosinco</t>
  </si>
  <si>
    <t>Piano Nazionale Ripresa e Resilienza (P.N.R.R.) Missione 6 Salute – Autorizzazione a contrarre e affidamento dell’incarico di progettazione, coordinamento della sicurezza in fase di progettazione e di direzione dei lavori dell'Intervento di Ristrutturazione Edilizia del Terzo Piano del Corpo A della struttura Sanitaria "ex San Camillo" di Sassari, da destinare a Ospedale di Comunità Distretto di Sassari - Affidamento diretto art.17, comma 1 e art. 50 comma 1 lett.b) del Decreto legislativo 36/2023</t>
  </si>
  <si>
    <t>Ing. Raffaele Sechi</t>
  </si>
  <si>
    <t>Delibera 638 del 29/06/2026</t>
  </si>
  <si>
    <t>ANNO 2026</t>
  </si>
  <si>
    <t>ATTUAZIONE MISURE PNRR - ASL 1 SASSARI</t>
  </si>
  <si>
    <t>J88I22000450006</t>
  </si>
  <si>
    <t>J55F22000840006</t>
  </si>
  <si>
    <t>Deliberazione del DG n. 216 del 13/03/2026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</si>
</sst>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sz val="11"/>
      <color theme="1"/>
      <name val="Arial"/>
      <family val="2"/>
    </font>
    <font>
      <b/>
      <sz val="14"/>
      <color rgb="FF000000"/>
      <name val="Arial"/>
      <family val="2"/>
    </font>
    <font>
      <b/>
      <sz val="30"/>
      <color theme="0"/>
      <name val="Arial"/>
      <family val="2"/>
    </font>
    <font>
      <sz val="12"/>
      <color theme="1"/>
      <name val="Arial"/>
      <family val="2"/>
    </font>
    <font>
      <b/>
      <sz val="12"/>
      <color rgb="FF000000"/>
      <name val="Arial"/>
      <family val="2"/>
    </font>
    <font>
      <u/>
      <sz val="11"/>
      <color theme="10"/>
      <name val="Calibri"/>
      <family val="2"/>
      <scheme val="minor"/>
    </font>
    <font>
      <b/>
      <sz val="20"/>
      <color theme="0"/>
      <name val="Arial"/>
      <family val="2"/>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00B0F0"/>
        <bgColor rgb="FFFFFFFF"/>
      </patternFill>
    </fill>
    <fill>
      <patternFill patternType="solid">
        <fgColor rgb="FF0070C0"/>
        <bgColor rgb="FFFFFFCC"/>
      </patternFill>
    </fill>
    <fill>
      <patternFill patternType="solid">
        <fgColor indexed="6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66">
    <xf numFmtId="0" fontId="0" fillId="0" borderId="0" xfId="0"/>
    <xf numFmtId="0" fontId="2" fillId="2" borderId="1" xfId="0" applyFont="1" applyFill="1" applyBorder="1" applyAlignment="1">
      <alignment horizontal="center" vertical="center"/>
    </xf>
    <xf numFmtId="44" fontId="2" fillId="2" borderId="1" xfId="1" applyFont="1" applyFill="1" applyBorder="1" applyAlignment="1">
      <alignment horizontal="center" vertical="center"/>
    </xf>
    <xf numFmtId="0" fontId="2" fillId="2" borderId="0" xfId="0" applyFont="1" applyFill="1"/>
    <xf numFmtId="0" fontId="2" fillId="2" borderId="0" xfId="0" applyFont="1" applyFill="1" applyAlignment="1">
      <alignment horizontal="center" vertical="center"/>
    </xf>
    <xf numFmtId="0" fontId="2" fillId="2" borderId="0" xfId="0" applyFont="1" applyFill="1" applyAlignment="1">
      <alignment horizontal="left" vertical="center"/>
    </xf>
    <xf numFmtId="44" fontId="2" fillId="2" borderId="0" xfId="1" applyFont="1" applyFill="1" applyAlignment="1">
      <alignment horizontal="center" vertical="center"/>
    </xf>
    <xf numFmtId="0" fontId="2" fillId="2" borderId="0" xfId="0" applyFont="1" applyFill="1" applyAlignment="1">
      <alignment horizontal="left" vertical="center" wrapText="1"/>
    </xf>
    <xf numFmtId="0" fontId="6" fillId="5"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left" vertical="center" indent="1"/>
    </xf>
    <xf numFmtId="0" fontId="2" fillId="2" borderId="0" xfId="0" applyFont="1" applyFill="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2" borderId="1" xfId="0" applyFont="1" applyFill="1" applyBorder="1" applyAlignment="1">
      <alignment horizontal="center"/>
    </xf>
    <xf numFmtId="0" fontId="0" fillId="0" borderId="1" xfId="0" applyBorder="1" applyAlignment="1">
      <alignment horizontal="left" vertical="center" wrapText="1" indent="1"/>
    </xf>
    <xf numFmtId="0" fontId="7" fillId="6" borderId="1" xfId="2" applyFill="1" applyBorder="1" applyAlignment="1">
      <alignment horizontal="center" vertical="center"/>
    </xf>
    <xf numFmtId="0" fontId="7" fillId="2" borderId="1" xfId="2" applyFill="1" applyBorder="1" applyAlignment="1">
      <alignment horizontal="center" vertical="center" wrapText="1"/>
    </xf>
    <xf numFmtId="0" fontId="7" fillId="2" borderId="1" xfId="2" applyFill="1" applyBorder="1" applyAlignment="1">
      <alignment horizontal="center" vertical="center"/>
    </xf>
    <xf numFmtId="0" fontId="5" fillId="3" borderId="3" xfId="0" applyFont="1" applyFill="1" applyBorder="1" applyAlignment="1">
      <alignment horizontal="center"/>
    </xf>
    <xf numFmtId="0" fontId="0" fillId="2" borderId="1" xfId="0" applyFill="1" applyBorder="1" applyAlignment="1">
      <alignment horizontal="center" vertical="center" wrapText="1"/>
    </xf>
    <xf numFmtId="0" fontId="2" fillId="2" borderId="1" xfId="0" applyFont="1" applyFill="1" applyBorder="1" applyAlignment="1">
      <alignment horizontal="left" vertical="center" wrapText="1" indent="1"/>
    </xf>
    <xf numFmtId="44" fontId="0" fillId="0" borderId="1" xfId="1" applyFont="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indent="1"/>
    </xf>
    <xf numFmtId="44" fontId="0" fillId="2" borderId="1" xfId="1" applyFont="1" applyFill="1" applyBorder="1" applyAlignment="1">
      <alignment horizontal="center" vertical="center"/>
    </xf>
    <xf numFmtId="0" fontId="7" fillId="0" borderId="1" xfId="2"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left" vertical="center" wrapText="1" indent="1"/>
    </xf>
    <xf numFmtId="44" fontId="2" fillId="2" borderId="5" xfId="1" applyFont="1" applyFill="1" applyBorder="1" applyAlignment="1">
      <alignment horizontal="center" vertical="center"/>
    </xf>
    <xf numFmtId="0" fontId="7" fillId="2" borderId="5" xfId="2" applyFill="1" applyBorder="1" applyAlignment="1">
      <alignment horizontal="center" vertical="center" wrapText="1"/>
    </xf>
    <xf numFmtId="0" fontId="2" fillId="2" borderId="5" xfId="0" applyFont="1" applyFill="1" applyBorder="1" applyAlignment="1">
      <alignment horizontal="center" vertical="center"/>
    </xf>
    <xf numFmtId="0" fontId="7" fillId="6" borderId="5" xfId="2" applyFill="1" applyBorder="1" applyAlignment="1">
      <alignment horizontal="center" vertical="center"/>
    </xf>
    <xf numFmtId="0" fontId="3" fillId="4" borderId="4"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center"/>
    </xf>
    <xf numFmtId="0" fontId="5" fillId="3" borderId="11" xfId="0" applyFont="1" applyFill="1" applyBorder="1" applyAlignment="1">
      <alignment horizontal="center"/>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0" fillId="0" borderId="14" xfId="0" applyBorder="1" applyAlignment="1">
      <alignment horizontal="center" vertical="center"/>
    </xf>
    <xf numFmtId="0" fontId="2" fillId="6" borderId="15" xfId="0" applyFont="1" applyFill="1" applyBorder="1" applyAlignment="1">
      <alignment horizontal="center" vertical="center"/>
    </xf>
    <xf numFmtId="0" fontId="0" fillId="0" borderId="16" xfId="0" applyBorder="1" applyAlignment="1">
      <alignment horizontal="center" vertical="center"/>
    </xf>
    <xf numFmtId="0" fontId="2" fillId="6" borderId="17" xfId="0" applyFont="1" applyFill="1" applyBorder="1" applyAlignment="1">
      <alignment horizontal="center" vertical="center"/>
    </xf>
    <xf numFmtId="0" fontId="2" fillId="2" borderId="17" xfId="0" applyFont="1" applyFill="1" applyBorder="1" applyAlignment="1">
      <alignment horizont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0" fillId="2" borderId="16" xfId="0" applyFill="1" applyBorder="1" applyAlignment="1">
      <alignment horizontal="center" vertical="center"/>
    </xf>
    <xf numFmtId="0" fontId="0" fillId="0" borderId="18" xfId="0" applyBorder="1" applyAlignment="1">
      <alignment horizontal="center" vertical="center"/>
    </xf>
    <xf numFmtId="0" fontId="7" fillId="0" borderId="19" xfId="2" applyBorder="1"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left" vertical="center" wrapText="1" indent="1"/>
    </xf>
    <xf numFmtId="0" fontId="2" fillId="2" borderId="19" xfId="0" applyFont="1" applyFill="1" applyBorder="1" applyAlignment="1">
      <alignment horizontal="center" vertical="center"/>
    </xf>
    <xf numFmtId="0" fontId="0" fillId="0" borderId="19" xfId="0" applyBorder="1" applyAlignment="1">
      <alignment horizontal="center" vertical="center"/>
    </xf>
    <xf numFmtId="44" fontId="0" fillId="0" borderId="19" xfId="1" applyFont="1" applyBorder="1" applyAlignment="1">
      <alignment horizontal="center" vertical="center"/>
    </xf>
    <xf numFmtId="44" fontId="2" fillId="2" borderId="19" xfId="1" applyFont="1" applyFill="1" applyBorder="1" applyAlignment="1">
      <alignment horizontal="center" vertical="center"/>
    </xf>
    <xf numFmtId="0" fontId="7" fillId="2" borderId="19" xfId="2" applyFill="1" applyBorder="1" applyAlignment="1">
      <alignment horizontal="center" vertical="center"/>
    </xf>
    <xf numFmtId="0" fontId="2" fillId="2" borderId="20" xfId="0" applyFont="1" applyFill="1" applyBorder="1" applyAlignment="1">
      <alignment horizontal="center" vertical="center"/>
    </xf>
    <xf numFmtId="0" fontId="7" fillId="0" borderId="5" xfId="2"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8" fillId="3" borderId="0" xfId="0" applyFont="1" applyFill="1" applyAlignment="1">
      <alignment horizontal="center" vertical="center"/>
    </xf>
    <xf numFmtId="0" fontId="8" fillId="3" borderId="10" xfId="0" applyFont="1" applyFill="1" applyBorder="1" applyAlignment="1">
      <alignment horizontal="center"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colors>
    <mruColors>
      <color rgb="FFFD6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79374</xdr:colOff>
      <xdr:row>0</xdr:row>
      <xdr:rowOff>63500</xdr:rowOff>
    </xdr:from>
    <xdr:to>
      <xdr:col>1</xdr:col>
      <xdr:colOff>1678074</xdr:colOff>
      <xdr:row>1</xdr:row>
      <xdr:rowOff>150726</xdr:rowOff>
    </xdr:to>
    <xdr:pic>
      <xdr:nvPicPr>
        <xdr:cNvPr id="2" name="Immagin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9374" y="63500"/>
          <a:ext cx="3045663" cy="104181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5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34E26000030006%2B&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18"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5262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74E2600000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6"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68766&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84E2600001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9" Type="http://schemas.openxmlformats.org/officeDocument/2006/relationships/hyperlink" Target="https://www.asl1sassari.it/ap/deliberazione-del-direttore-generale-n-362-del-06-05-2026/" TargetMode="External"/><Relationship Id="rId21"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96926&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7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4" Type="http://schemas.openxmlformats.org/officeDocument/2006/relationships/hyperlink" Target="https://www.asl1sassari.it/ap/deliberazione-del-direttore-generale-n-306-del-27-04-2026/" TargetMode="External"/><Relationship Id="rId42" Type="http://schemas.openxmlformats.org/officeDocument/2006/relationships/hyperlink" Target="https://www.asl1sassari.it/ap/deliberazione-del-direttore-generale-n-366-del-06-05-2026/" TargetMode="External"/><Relationship Id="rId47" Type="http://schemas.openxmlformats.org/officeDocument/2006/relationships/hyperlink" Target="https://www.asl1sassari.it/ap/deliberazione-del-direttore-generale-n-406-del-11-05-2026/" TargetMode="External"/><Relationship Id="rId50" Type="http://schemas.openxmlformats.org/officeDocument/2006/relationships/hyperlink" Target="https://www.asl1sassari.it/ap/deliberazione-del-direttore-generale-n-413-del-13-05-2026/" TargetMode="External"/><Relationship Id="rId55"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1687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48I2200106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63" Type="http://schemas.openxmlformats.org/officeDocument/2006/relationships/drawing" Target="../drawings/drawing1.xml"/><Relationship Id="rId7" Type="http://schemas.openxmlformats.org/officeDocument/2006/relationships/hyperlink" Target="https://www.asl1sassari.it/ap/determinazione-dirigenziale-n-294-del-25-03-2026/" TargetMode="External"/><Relationship Id="rId2" Type="http://schemas.openxmlformats.org/officeDocument/2006/relationships/hyperlink" Target="https://www.asl1sassari.it/ap/determinazione-dirigenziale-n-94-del-11-02-2026/" TargetMode="External"/><Relationship Id="rId16"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95240&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64E2600003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9"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6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9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11"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359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33D26000010008&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4"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68766&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84E2600001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2"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6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9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7" Type="http://schemas.openxmlformats.org/officeDocument/2006/relationships/hyperlink" Target="https://www.asl1sassari.it/ap/deliberazione-del-direttore-generale-n-334-del-30-04-2026/" TargetMode="External"/><Relationship Id="rId40" Type="http://schemas.openxmlformats.org/officeDocument/2006/relationships/hyperlink" Target="https://www.asl1sassari.it/ap/deliberazione-del-direttore-generale-n-362-del-06-05-2026/" TargetMode="External"/><Relationship Id="rId45" Type="http://schemas.openxmlformats.org/officeDocument/2006/relationships/hyperlink" Target="https://www.asl1sassari.it/ap/deliberazione-del-direttore-generale-n-368-del-06-05-2026/" TargetMode="External"/><Relationship Id="rId53"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15448&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18I2200017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58"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54710&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88I2200045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5" Type="http://schemas.openxmlformats.org/officeDocument/2006/relationships/hyperlink" Target="https://www.asl1sassari.it/ap/determinazione-dirigenziale-n-260-del-18-03-2026/" TargetMode="External"/><Relationship Id="rId61" Type="http://schemas.openxmlformats.org/officeDocument/2006/relationships/hyperlink" Target="https://www.asl1sassari.it/ap/deliberazione-del-direttore-generale-n-216-del-13-03-2026/" TargetMode="External"/><Relationship Id="rId19"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5262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74E2600000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14"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5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34E26000030006%2B&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2"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96926&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7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7"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6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9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0"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6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9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5" Type="http://schemas.openxmlformats.org/officeDocument/2006/relationships/hyperlink" Target="https://www.asl1sassari.it/ap/deliberazione-del-direttore-generale-n-306-del-27-04-2026/" TargetMode="External"/><Relationship Id="rId43" Type="http://schemas.openxmlformats.org/officeDocument/2006/relationships/hyperlink" Target="https://www.asl1sassari.it/ap/deliberazione-del-direttore-generale-n-366-del-06-05-2026/" TargetMode="External"/><Relationship Id="rId48" Type="http://schemas.openxmlformats.org/officeDocument/2006/relationships/hyperlink" Target="https://www.asl1sassari.it/ap/deliberazione-del-direttore-generale-n-408-del-11-05-2026/" TargetMode="External"/><Relationship Id="rId56"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4640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55F2200084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8" Type="http://schemas.openxmlformats.org/officeDocument/2006/relationships/hyperlink" Target="https://www.asl1sassari.it/ap/determinazione-dirigenziale-n-315-del-30-03-2026/" TargetMode="External"/><Relationship Id="rId51" Type="http://schemas.openxmlformats.org/officeDocument/2006/relationships/hyperlink" Target="https://www.asl1sassari.it/ap/deliberazione-del-direttore-generale-n-637-del-29-06-2026/" TargetMode="External"/><Relationship Id="rId3" Type="http://schemas.openxmlformats.org/officeDocument/2006/relationships/hyperlink" Target="https://www.asl1sassari.it/ap/determinazione-dirigenziale-n-173-del-27-02-2026/" TargetMode="External"/><Relationship Id="rId12"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5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34E26000030006%2B&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17"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95240&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64E2600003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5"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68766&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84E2600001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3" Type="http://schemas.openxmlformats.org/officeDocument/2006/relationships/hyperlink" Target="https://www.asl1sassari.it/ap/deliberazione-del-direttore-generale-n-306-del-27-04-2026/" TargetMode="External"/><Relationship Id="rId38" Type="http://schemas.openxmlformats.org/officeDocument/2006/relationships/hyperlink" Target="https://www.asl1sassari.it/ap/deliberazione-del-direttore-generale-n-335-del-30-04-2026/" TargetMode="External"/><Relationship Id="rId46" Type="http://schemas.openxmlformats.org/officeDocument/2006/relationships/hyperlink" Target="https://www.asl1sassari.it/ap/deliberazione-del-direttore-generale-n-374-del-08-05-2026/" TargetMode="External"/><Relationship Id="rId59"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47848&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58I2200007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0"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5262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74E2600000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41" Type="http://schemas.openxmlformats.org/officeDocument/2006/relationships/hyperlink" Target="https://www.asl1sassari.it/ap/deliberazione-del-direttore-generale-n-365-del-06-05-2026/" TargetMode="External"/><Relationship Id="rId54"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1687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48I2200106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62" Type="http://schemas.openxmlformats.org/officeDocument/2006/relationships/printerSettings" Target="../printerSettings/printerSettings1.bin"/><Relationship Id="rId1" Type="http://schemas.openxmlformats.org/officeDocument/2006/relationships/hyperlink" Target="https://www.bosettiegatti.eu/info/norme/statali/1999_0068.htm" TargetMode="External"/><Relationship Id="rId6" Type="http://schemas.openxmlformats.org/officeDocument/2006/relationships/hyperlink" Target="https://www.asl1sassari.it/ap/determinazione-dirigenziale-n-262-del-18-03-2026/" TargetMode="External"/><Relationship Id="rId15"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95240&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64E2600003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3"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368766&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2BJ84E26000010007&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28"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6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9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6" Type="http://schemas.openxmlformats.org/officeDocument/2006/relationships/hyperlink" Target="https://www.asl1sassari.it/ap/deliberazione-del-direttore-generale-n-332-del-30-04-2026/" TargetMode="External"/><Relationship Id="rId49" Type="http://schemas.openxmlformats.org/officeDocument/2006/relationships/hyperlink" Target="https://www.asl1sassari.it/ap/deliberazione-del-direttore-generale-n-407-del-11-05-2026/" TargetMode="External"/><Relationship Id="rId57"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54163&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58I2200006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10"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359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33D26000010008&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31"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0167&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94E2600002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44" Type="http://schemas.openxmlformats.org/officeDocument/2006/relationships/hyperlink" Target="https://www.asl1sassari.it/ap/deliberazione-del-direttore-generale-n-367-del-06-05-2026/" TargetMode="External"/><Relationship Id="rId52" Type="http://schemas.openxmlformats.org/officeDocument/2006/relationships/hyperlink" Target="https://www.asl1sassari.it/ap/deliberazione-del-direttore-generale-n-638-del-29-06-2026/" TargetMode="External"/><Relationship Id="rId60"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48447848&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58I22000070006&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 Id="rId4" Type="http://schemas.openxmlformats.org/officeDocument/2006/relationships/hyperlink" Target="https://www.asl1sassari.it/ap/determinazione-dirigenziale-n-221-del-10-03-2026/" TargetMode="External"/><Relationship Id="rId9" Type="http://schemas.openxmlformats.org/officeDocument/2006/relationships/hyperlink" Target="https://www.opencup.gov.it/portale/web/opencup/elenco-progetti/dettaglio-progetto?p_p_id=dettaglioprogettoportlet_WAR_OpenCupPortlets&amp;p_p_lifecycle=0&amp;p_p_state=normal&amp;p_p_mode=view&amp;_dettaglioprogettoportlet_WAR_OpenCupPortlets_idPj=57413595&amp;_dettaglioprogettoportlet_WAR_OpenCupPortlets_returnUrl=https%3A%2F%2Fwww.opencup.gov.it%2Fportale%2Fweb%2Fopencup%2Felenco-progetti%3Fp_p_id%3Delencoprogettiportlet_WAR_OpenCupPortlets%26p_p_lifecycle%3D0%26p_p_state%3Dnormal%26p_p_mode%3Dview%26_elencoprogettiportlet_WAR_OpenCupPortlets_action%3DricercaLibera%26_elencoprogettiportlet_WAR_OpenCupPortlets_cercaPerKeyword%3DJ33D26000010008&amp;_dettaglioprogettoportlet_WAR_OpenCupPortlets_urlCollegamento%3A+=https%3A%2F%2Fwww.opencup.gov.it%2Fportale%2Fweb%2Fopencup%2Felenco-progetti%3Fp_p_id%3Delencoprogettiportlet_WAR_OpenCupPortlets%26p_p_lifecycle%3D0%26p_p_state%3Dnormal%26p_p_mode%3Dview%26_elencoprogettiportlet_WAR_OpenCupPortlets_action%3DcupCollega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6"/>
  <sheetViews>
    <sheetView tabSelected="1" topLeftCell="J1" zoomScale="40" zoomScaleNormal="40" workbookViewId="0">
      <selection activeCell="C3" sqref="C3"/>
    </sheetView>
  </sheetViews>
  <sheetFormatPr defaultColWidth="8.8984375" defaultRowHeight="13.85" x14ac:dyDescent="0.25"/>
  <cols>
    <col min="1" max="1" width="20.59765625" style="4" customWidth="1"/>
    <col min="2" max="2" width="29.09765625" style="4" customWidth="1"/>
    <col min="3" max="3" width="33.69921875" style="4" customWidth="1"/>
    <col min="4" max="4" width="29.296875" style="11" customWidth="1"/>
    <col min="5" max="5" width="30.8984375" style="4" customWidth="1"/>
    <col min="6" max="6" width="37.09765625" style="4" customWidth="1"/>
    <col min="7" max="7" width="89.69921875" style="10" customWidth="1"/>
    <col min="8" max="8" width="66.796875" style="11" customWidth="1"/>
    <col min="9" max="9" width="54.59765625" style="4" customWidth="1"/>
    <col min="10" max="10" width="54.296875" style="4" customWidth="1"/>
    <col min="11" max="11" width="28.3984375" style="4" customWidth="1"/>
    <col min="12" max="14" width="30.69921875" style="6" customWidth="1"/>
    <col min="15" max="15" width="56.19921875" style="4" customWidth="1"/>
    <col min="16" max="16" width="30.69921875" style="4" customWidth="1"/>
    <col min="17" max="17" width="30.69921875" style="3" customWidth="1"/>
    <col min="18" max="19" width="35.3984375" style="3" customWidth="1"/>
    <col min="20" max="20" width="53.296875" style="4" customWidth="1"/>
    <col min="21" max="21" width="69.3984375" style="4" customWidth="1"/>
    <col min="22" max="22" width="58.296875" style="11" customWidth="1"/>
    <col min="23" max="23" width="58.3984375" style="11" customWidth="1"/>
    <col min="24" max="24" width="90.09765625" style="7" customWidth="1"/>
    <col min="25" max="25" width="27.3984375" style="3" customWidth="1"/>
    <col min="26" max="16384" width="8.8984375" style="3"/>
  </cols>
  <sheetData>
    <row r="1" spans="1:25" ht="75.349999999999994" customHeight="1" x14ac:dyDescent="0.25">
      <c r="A1" s="35"/>
      <c r="B1" s="36"/>
      <c r="C1" s="62" t="s">
        <v>161</v>
      </c>
      <c r="D1" s="62"/>
      <c r="E1" s="62"/>
      <c r="F1" s="62"/>
      <c r="G1" s="62"/>
      <c r="H1" s="62"/>
      <c r="I1" s="62"/>
      <c r="J1" s="62"/>
      <c r="K1" s="62"/>
      <c r="L1" s="62"/>
      <c r="M1" s="62"/>
      <c r="N1" s="62"/>
      <c r="O1" s="62"/>
      <c r="P1" s="62"/>
      <c r="Q1" s="62"/>
      <c r="R1" s="62"/>
      <c r="S1" s="62"/>
      <c r="T1" s="62"/>
      <c r="U1" s="62"/>
      <c r="V1" s="62"/>
      <c r="W1" s="62"/>
      <c r="X1" s="62"/>
      <c r="Y1" s="63"/>
    </row>
    <row r="2" spans="1:25" ht="14.95" customHeight="1" x14ac:dyDescent="0.25">
      <c r="A2" s="37"/>
      <c r="B2" s="38"/>
      <c r="C2" s="64" t="s">
        <v>160</v>
      </c>
      <c r="D2" s="64"/>
      <c r="E2" s="64"/>
      <c r="F2" s="64"/>
      <c r="G2" s="64"/>
      <c r="H2" s="64"/>
      <c r="I2" s="64"/>
      <c r="J2" s="64"/>
      <c r="K2" s="64"/>
      <c r="L2" s="64"/>
      <c r="M2" s="64"/>
      <c r="N2" s="64"/>
      <c r="O2" s="64"/>
      <c r="P2" s="64"/>
      <c r="Q2" s="64"/>
      <c r="R2" s="64"/>
      <c r="S2" s="64"/>
      <c r="T2" s="64"/>
      <c r="U2" s="64"/>
      <c r="V2" s="64"/>
      <c r="W2" s="64"/>
      <c r="X2" s="64"/>
      <c r="Y2" s="65"/>
    </row>
    <row r="3" spans="1:25" ht="66.75" customHeight="1" x14ac:dyDescent="0.3">
      <c r="A3" s="37"/>
      <c r="B3" s="38"/>
      <c r="C3" s="38"/>
      <c r="D3" s="38"/>
      <c r="E3" s="38"/>
      <c r="F3" s="38"/>
      <c r="G3" s="38"/>
      <c r="H3" s="38"/>
      <c r="I3" s="39"/>
      <c r="J3" s="39"/>
      <c r="K3" s="39"/>
      <c r="L3" s="39"/>
      <c r="M3" s="39"/>
      <c r="N3" s="39"/>
      <c r="O3" s="39"/>
      <c r="P3" s="39"/>
      <c r="Q3" s="39"/>
      <c r="R3" s="39"/>
      <c r="S3" s="39"/>
      <c r="T3" s="8" t="s">
        <v>13</v>
      </c>
      <c r="U3" s="8" t="s">
        <v>14</v>
      </c>
      <c r="V3" s="8" t="s">
        <v>15</v>
      </c>
      <c r="W3" s="8" t="s">
        <v>16</v>
      </c>
      <c r="X3" s="19"/>
      <c r="Y3" s="40"/>
    </row>
    <row r="4" spans="1:25" ht="158.30000000000001" customHeight="1" thickBot="1" x14ac:dyDescent="0.3">
      <c r="A4" s="41" t="s">
        <v>0</v>
      </c>
      <c r="B4" s="34" t="s">
        <v>2</v>
      </c>
      <c r="C4" s="34" t="s">
        <v>1</v>
      </c>
      <c r="D4" s="34" t="s">
        <v>7</v>
      </c>
      <c r="E4" s="34" t="s">
        <v>6</v>
      </c>
      <c r="F4" s="34" t="s">
        <v>21</v>
      </c>
      <c r="G4" s="34" t="s">
        <v>11</v>
      </c>
      <c r="H4" s="34" t="s">
        <v>22</v>
      </c>
      <c r="I4" s="34" t="s">
        <v>10</v>
      </c>
      <c r="J4" s="34" t="s">
        <v>3</v>
      </c>
      <c r="K4" s="34" t="s">
        <v>23</v>
      </c>
      <c r="L4" s="34" t="s">
        <v>24</v>
      </c>
      <c r="M4" s="34" t="s">
        <v>9</v>
      </c>
      <c r="N4" s="34" t="s">
        <v>25</v>
      </c>
      <c r="O4" s="34" t="s">
        <v>12</v>
      </c>
      <c r="P4" s="34" t="s">
        <v>26</v>
      </c>
      <c r="Q4" s="34" t="s">
        <v>27</v>
      </c>
      <c r="R4" s="34" t="s">
        <v>5</v>
      </c>
      <c r="S4" s="34" t="s">
        <v>8</v>
      </c>
      <c r="T4" s="34" t="s">
        <v>17</v>
      </c>
      <c r="U4" s="34" t="s">
        <v>18</v>
      </c>
      <c r="V4" s="34" t="s">
        <v>19</v>
      </c>
      <c r="W4" s="34" t="s">
        <v>20</v>
      </c>
      <c r="X4" s="34" t="s">
        <v>28</v>
      </c>
      <c r="Y4" s="42" t="s">
        <v>4</v>
      </c>
    </row>
    <row r="5" spans="1:25" s="5" customFormat="1" ht="116.35" customHeight="1" thickTop="1" x14ac:dyDescent="0.3">
      <c r="A5" s="43" t="s">
        <v>30</v>
      </c>
      <c r="B5" s="61" t="s">
        <v>29</v>
      </c>
      <c r="C5" s="27" t="s">
        <v>31</v>
      </c>
      <c r="D5" s="27" t="s">
        <v>31</v>
      </c>
      <c r="E5" s="27" t="s">
        <v>31</v>
      </c>
      <c r="F5" s="28" t="s">
        <v>32</v>
      </c>
      <c r="G5" s="29" t="s">
        <v>33</v>
      </c>
      <c r="H5" s="28" t="s">
        <v>34</v>
      </c>
      <c r="I5" s="27" t="s">
        <v>35</v>
      </c>
      <c r="J5" s="27" t="s">
        <v>35</v>
      </c>
      <c r="K5" s="27">
        <v>1884580901</v>
      </c>
      <c r="L5" s="30"/>
      <c r="M5" s="30" t="s">
        <v>36</v>
      </c>
      <c r="N5" s="30"/>
      <c r="O5" s="31" t="s">
        <v>66</v>
      </c>
      <c r="P5" s="32"/>
      <c r="Q5" s="32"/>
      <c r="R5" s="32"/>
      <c r="S5" s="32"/>
      <c r="T5" s="32" t="s">
        <v>64</v>
      </c>
      <c r="U5" s="32" t="s">
        <v>64</v>
      </c>
      <c r="V5" s="32" t="s">
        <v>64</v>
      </c>
      <c r="W5" s="32" t="s">
        <v>64</v>
      </c>
      <c r="X5" s="33" t="str">
        <f>HYPERLINK(CONCATENATE("https://dati.anticorruzione.it/superset/dashboard/dettaglio_cig/?cig=",A6),CONCATENATE("https://dati.anticorruzione.it/superset/dashboard/dettaglio_cig/?cig=",A6))</f>
        <v>https://dati.anticorruzione.it/superset/dashboard/dettaglio_cig/?cig=961920858E</v>
      </c>
      <c r="Y5" s="44"/>
    </row>
    <row r="6" spans="1:25" s="5" customFormat="1" ht="92.5" customHeight="1" x14ac:dyDescent="0.3">
      <c r="A6" s="45" t="s">
        <v>37</v>
      </c>
      <c r="B6" s="26" t="s">
        <v>162</v>
      </c>
      <c r="C6" s="12" t="s">
        <v>38</v>
      </c>
      <c r="D6" s="12" t="s">
        <v>38</v>
      </c>
      <c r="E6" s="12" t="s">
        <v>38</v>
      </c>
      <c r="F6" s="13" t="s">
        <v>32</v>
      </c>
      <c r="G6" s="15" t="s">
        <v>39</v>
      </c>
      <c r="H6" s="13" t="s">
        <v>40</v>
      </c>
      <c r="I6" s="13" t="s">
        <v>41</v>
      </c>
      <c r="J6" s="13" t="s">
        <v>41</v>
      </c>
      <c r="K6" s="12">
        <v>966060378</v>
      </c>
      <c r="L6" s="2"/>
      <c r="M6" s="2" t="s">
        <v>36</v>
      </c>
      <c r="N6" s="2"/>
      <c r="O6" s="17" t="s">
        <v>67</v>
      </c>
      <c r="P6" s="1"/>
      <c r="Q6" s="1"/>
      <c r="R6" s="1"/>
      <c r="S6" s="1"/>
      <c r="T6" s="1" t="s">
        <v>64</v>
      </c>
      <c r="U6" s="1" t="s">
        <v>64</v>
      </c>
      <c r="V6" s="1" t="s">
        <v>64</v>
      </c>
      <c r="W6" s="1" t="s">
        <v>64</v>
      </c>
      <c r="X6" s="16" t="str">
        <f t="shared" ref="X6:X10" si="0">HYPERLINK(CONCATENATE("https://dati.anticorruzione.it/superset/dashboard/dettaglio_cig/?cig=",A7),CONCATENATE("https://dati.anticorruzione.it/superset/dashboard/dettaglio_cig/?cig=",A7))</f>
        <v>https://dati.anticorruzione.it/superset/dashboard/dettaglio_cig/?cig=BA4833859B</v>
      </c>
      <c r="Y6" s="46"/>
    </row>
    <row r="7" spans="1:25" s="5" customFormat="1" ht="92.5" customHeight="1" x14ac:dyDescent="0.3">
      <c r="A7" s="45" t="s">
        <v>42</v>
      </c>
      <c r="B7" s="26" t="s">
        <v>163</v>
      </c>
      <c r="C7" s="12" t="s">
        <v>31</v>
      </c>
      <c r="D7" s="12" t="s">
        <v>31</v>
      </c>
      <c r="E7" s="12" t="s">
        <v>31</v>
      </c>
      <c r="F7" s="13" t="s">
        <v>32</v>
      </c>
      <c r="G7" s="15" t="s">
        <v>43</v>
      </c>
      <c r="H7" s="9" t="s">
        <v>34</v>
      </c>
      <c r="I7" s="12" t="s">
        <v>44</v>
      </c>
      <c r="J7" s="12" t="s">
        <v>44</v>
      </c>
      <c r="K7" s="12">
        <v>5174200286</v>
      </c>
      <c r="L7" s="2"/>
      <c r="M7" s="2" t="s">
        <v>36</v>
      </c>
      <c r="N7" s="2"/>
      <c r="O7" s="18" t="s">
        <v>68</v>
      </c>
      <c r="P7" s="1"/>
      <c r="Q7" s="1"/>
      <c r="R7" s="1"/>
      <c r="S7" s="1"/>
      <c r="T7" s="1" t="s">
        <v>64</v>
      </c>
      <c r="U7" s="1" t="s">
        <v>64</v>
      </c>
      <c r="V7" s="1" t="s">
        <v>64</v>
      </c>
      <c r="W7" s="1" t="s">
        <v>64</v>
      </c>
      <c r="X7" s="16" t="str">
        <f t="shared" si="0"/>
        <v>https://dati.anticorruzione.it/superset/dashboard/dettaglio_cig/?cig=B95D4C0F71</v>
      </c>
      <c r="Y7" s="46"/>
    </row>
    <row r="8" spans="1:25" ht="92.5" customHeight="1" x14ac:dyDescent="0.25">
      <c r="A8" s="45" t="s">
        <v>57</v>
      </c>
      <c r="B8" s="26" t="s">
        <v>58</v>
      </c>
      <c r="C8" s="12" t="s">
        <v>51</v>
      </c>
      <c r="D8" s="12" t="s">
        <v>51</v>
      </c>
      <c r="E8" s="12" t="s">
        <v>51</v>
      </c>
      <c r="F8" s="13" t="s">
        <v>32</v>
      </c>
      <c r="G8" s="15" t="s">
        <v>59</v>
      </c>
      <c r="H8" s="1" t="s">
        <v>65</v>
      </c>
      <c r="I8" s="1" t="s">
        <v>60</v>
      </c>
      <c r="J8" s="1" t="s">
        <v>60</v>
      </c>
      <c r="K8" s="12">
        <v>3788630923</v>
      </c>
      <c r="L8" s="2"/>
      <c r="M8" s="2" t="s">
        <v>56</v>
      </c>
      <c r="N8" s="2"/>
      <c r="O8" s="18" t="s">
        <v>71</v>
      </c>
      <c r="P8" s="1"/>
      <c r="Q8" s="14"/>
      <c r="R8" s="14"/>
      <c r="S8" s="14"/>
      <c r="T8" s="1" t="s">
        <v>64</v>
      </c>
      <c r="U8" s="1" t="s">
        <v>64</v>
      </c>
      <c r="V8" s="1" t="s">
        <v>64</v>
      </c>
      <c r="W8" s="1" t="s">
        <v>64</v>
      </c>
      <c r="X8" s="16" t="str">
        <f t="shared" si="0"/>
        <v>https://dati.anticorruzione.it/superset/dashboard/dettaglio_cig/?cig=B95EA90F81</v>
      </c>
      <c r="Y8" s="47"/>
    </row>
    <row r="9" spans="1:25" ht="92.5" customHeight="1" x14ac:dyDescent="0.25">
      <c r="A9" s="45" t="s">
        <v>53</v>
      </c>
      <c r="B9" s="26" t="s">
        <v>50</v>
      </c>
      <c r="C9" s="12" t="s">
        <v>51</v>
      </c>
      <c r="D9" s="12" t="s">
        <v>51</v>
      </c>
      <c r="E9" s="12" t="s">
        <v>51</v>
      </c>
      <c r="F9" s="13" t="s">
        <v>32</v>
      </c>
      <c r="G9" s="15" t="s">
        <v>54</v>
      </c>
      <c r="H9" s="1" t="s">
        <v>65</v>
      </c>
      <c r="I9" s="12" t="s">
        <v>55</v>
      </c>
      <c r="J9" s="12" t="s">
        <v>55</v>
      </c>
      <c r="K9" s="12">
        <v>1264630912</v>
      </c>
      <c r="L9" s="2"/>
      <c r="M9" s="2" t="s">
        <v>56</v>
      </c>
      <c r="N9" s="2"/>
      <c r="O9" s="18" t="s">
        <v>70</v>
      </c>
      <c r="P9" s="1"/>
      <c r="Q9" s="14"/>
      <c r="R9" s="14"/>
      <c r="S9" s="14"/>
      <c r="T9" s="1" t="s">
        <v>64</v>
      </c>
      <c r="U9" s="1" t="s">
        <v>64</v>
      </c>
      <c r="V9" s="1" t="s">
        <v>64</v>
      </c>
      <c r="W9" s="1" t="s">
        <v>64</v>
      </c>
      <c r="X9" s="16" t="str">
        <f t="shared" si="0"/>
        <v>https://dati.anticorruzione.it/superset/dashboard/dettaglio_cig/?cig=A008F5ACF5</v>
      </c>
      <c r="Y9" s="47"/>
    </row>
    <row r="10" spans="1:25" ht="126.85" customHeight="1" x14ac:dyDescent="0.25">
      <c r="A10" s="45" t="s">
        <v>61</v>
      </c>
      <c r="B10" s="26" t="s">
        <v>58</v>
      </c>
      <c r="C10" s="12" t="s">
        <v>62</v>
      </c>
      <c r="D10" s="12" t="s">
        <v>62</v>
      </c>
      <c r="E10" s="12" t="s">
        <v>62</v>
      </c>
      <c r="F10" s="13" t="s">
        <v>32</v>
      </c>
      <c r="G10" s="15" t="s">
        <v>63</v>
      </c>
      <c r="H10" s="1"/>
      <c r="I10" s="1"/>
      <c r="J10" s="1"/>
      <c r="K10" s="1"/>
      <c r="L10" s="2"/>
      <c r="M10" s="2" t="s">
        <v>56</v>
      </c>
      <c r="N10" s="2"/>
      <c r="O10" s="18" t="s">
        <v>72</v>
      </c>
      <c r="P10" s="1"/>
      <c r="Q10" s="14"/>
      <c r="R10" s="14"/>
      <c r="S10" s="14"/>
      <c r="T10" s="1" t="s">
        <v>64</v>
      </c>
      <c r="U10" s="1" t="s">
        <v>64</v>
      </c>
      <c r="V10" s="1" t="s">
        <v>64</v>
      </c>
      <c r="W10" s="1" t="s">
        <v>64</v>
      </c>
      <c r="X10" s="16" t="str">
        <f t="shared" si="0"/>
        <v>https://dati.anticorruzione.it/superset/dashboard/dettaglio_cig/?cig=A008CB7FED</v>
      </c>
      <c r="Y10" s="47"/>
    </row>
    <row r="11" spans="1:25" ht="92.5" customHeight="1" x14ac:dyDescent="0.25">
      <c r="A11" s="45" t="s">
        <v>45</v>
      </c>
      <c r="B11" s="26" t="s">
        <v>46</v>
      </c>
      <c r="C11" s="12" t="s">
        <v>38</v>
      </c>
      <c r="D11" s="12" t="s">
        <v>38</v>
      </c>
      <c r="E11" s="12" t="s">
        <v>38</v>
      </c>
      <c r="F11" s="13" t="s">
        <v>32</v>
      </c>
      <c r="G11" s="15" t="s">
        <v>47</v>
      </c>
      <c r="H11" s="13" t="s">
        <v>48</v>
      </c>
      <c r="I11" s="12" t="s">
        <v>49</v>
      </c>
      <c r="J11" s="12" t="s">
        <v>49</v>
      </c>
      <c r="K11" s="12">
        <v>3539261200</v>
      </c>
      <c r="L11" s="2"/>
      <c r="M11" s="2" t="s">
        <v>36</v>
      </c>
      <c r="N11" s="2"/>
      <c r="O11" s="18" t="s">
        <v>69</v>
      </c>
      <c r="P11" s="1"/>
      <c r="Q11" s="14"/>
      <c r="R11" s="14"/>
      <c r="S11" s="14"/>
      <c r="T11" s="1" t="s">
        <v>64</v>
      </c>
      <c r="U11" s="1" t="s">
        <v>64</v>
      </c>
      <c r="V11" s="1" t="s">
        <v>64</v>
      </c>
      <c r="W11" s="1" t="s">
        <v>64</v>
      </c>
      <c r="X11" s="16"/>
      <c r="Y11" s="47"/>
    </row>
    <row r="12" spans="1:25" ht="92.5" customHeight="1" x14ac:dyDescent="0.25">
      <c r="A12" s="48"/>
      <c r="B12" s="18" t="s">
        <v>50</v>
      </c>
      <c r="C12" s="23" t="s">
        <v>51</v>
      </c>
      <c r="D12" s="23" t="s">
        <v>51</v>
      </c>
      <c r="E12" s="23" t="s">
        <v>51</v>
      </c>
      <c r="F12" s="20" t="s">
        <v>32</v>
      </c>
      <c r="G12" s="24" t="s">
        <v>52</v>
      </c>
      <c r="H12" s="1"/>
      <c r="I12" s="1"/>
      <c r="J12" s="1"/>
      <c r="K12" s="1"/>
      <c r="L12" s="2"/>
      <c r="M12" s="2"/>
      <c r="N12" s="2"/>
      <c r="O12" s="18" t="s">
        <v>164</v>
      </c>
      <c r="P12" s="1"/>
      <c r="Q12" s="14"/>
      <c r="R12" s="14"/>
      <c r="S12" s="14"/>
      <c r="T12" s="1" t="s">
        <v>64</v>
      </c>
      <c r="U12" s="1" t="s">
        <v>64</v>
      </c>
      <c r="V12" s="1" t="s">
        <v>64</v>
      </c>
      <c r="W12" s="1" t="s">
        <v>64</v>
      </c>
      <c r="X12" s="18"/>
      <c r="Y12" s="47"/>
    </row>
    <row r="13" spans="1:25" ht="151.19999999999999" customHeight="1" x14ac:dyDescent="0.25">
      <c r="A13" s="48"/>
      <c r="B13" s="17" t="s">
        <v>73</v>
      </c>
      <c r="C13" s="1" t="s">
        <v>31</v>
      </c>
      <c r="D13" s="1" t="s">
        <v>31</v>
      </c>
      <c r="E13" s="1" t="s">
        <v>31</v>
      </c>
      <c r="F13" s="20" t="s">
        <v>32</v>
      </c>
      <c r="G13" s="21" t="s">
        <v>74</v>
      </c>
      <c r="H13" s="1" t="s">
        <v>75</v>
      </c>
      <c r="I13" s="1" t="s">
        <v>75</v>
      </c>
      <c r="J13" s="1" t="s">
        <v>75</v>
      </c>
      <c r="K13" s="1" t="s">
        <v>75</v>
      </c>
      <c r="L13" s="2"/>
      <c r="M13" s="2" t="s">
        <v>76</v>
      </c>
      <c r="N13" s="2" t="s">
        <v>77</v>
      </c>
      <c r="O13" s="18" t="s">
        <v>78</v>
      </c>
      <c r="P13" s="1"/>
      <c r="Q13" s="9" t="s">
        <v>79</v>
      </c>
      <c r="R13" s="1"/>
      <c r="S13" s="1"/>
      <c r="T13" s="1" t="s">
        <v>80</v>
      </c>
      <c r="U13" s="1" t="s">
        <v>81</v>
      </c>
      <c r="V13" s="1" t="s">
        <v>77</v>
      </c>
      <c r="W13" s="1" t="s">
        <v>77</v>
      </c>
      <c r="X13" s="18"/>
      <c r="Y13" s="49"/>
    </row>
    <row r="14" spans="1:25" ht="138.5" customHeight="1" x14ac:dyDescent="0.25">
      <c r="A14" s="48"/>
      <c r="B14" s="18" t="s">
        <v>82</v>
      </c>
      <c r="C14" s="1" t="s">
        <v>31</v>
      </c>
      <c r="D14" s="1" t="s">
        <v>31</v>
      </c>
      <c r="E14" s="1" t="s">
        <v>31</v>
      </c>
      <c r="F14" s="20" t="s">
        <v>32</v>
      </c>
      <c r="G14" s="21" t="s">
        <v>74</v>
      </c>
      <c r="H14" s="1" t="s">
        <v>75</v>
      </c>
      <c r="I14" s="1" t="s">
        <v>75</v>
      </c>
      <c r="J14" s="1" t="s">
        <v>75</v>
      </c>
      <c r="K14" s="1" t="s">
        <v>75</v>
      </c>
      <c r="L14" s="2"/>
      <c r="M14" s="2" t="s">
        <v>76</v>
      </c>
      <c r="N14" s="2" t="s">
        <v>77</v>
      </c>
      <c r="O14" s="18" t="s">
        <v>78</v>
      </c>
      <c r="P14" s="1"/>
      <c r="Q14" s="9" t="s">
        <v>79</v>
      </c>
      <c r="R14" s="1"/>
      <c r="S14" s="1"/>
      <c r="T14" s="1" t="s">
        <v>80</v>
      </c>
      <c r="U14" s="1" t="s">
        <v>81</v>
      </c>
      <c r="V14" s="1" t="s">
        <v>77</v>
      </c>
      <c r="W14" s="1" t="s">
        <v>77</v>
      </c>
      <c r="X14" s="18"/>
      <c r="Y14" s="49"/>
    </row>
    <row r="15" spans="1:25" ht="125.75" customHeight="1" x14ac:dyDescent="0.25">
      <c r="A15" s="48"/>
      <c r="B15" s="17" t="s">
        <v>83</v>
      </c>
      <c r="C15" s="1" t="s">
        <v>31</v>
      </c>
      <c r="D15" s="1" t="s">
        <v>31</v>
      </c>
      <c r="E15" s="1" t="s">
        <v>31</v>
      </c>
      <c r="F15" s="20" t="s">
        <v>32</v>
      </c>
      <c r="G15" s="21" t="s">
        <v>74</v>
      </c>
      <c r="H15" s="1" t="s">
        <v>75</v>
      </c>
      <c r="I15" s="1" t="s">
        <v>75</v>
      </c>
      <c r="J15" s="1" t="s">
        <v>75</v>
      </c>
      <c r="K15" s="1" t="s">
        <v>75</v>
      </c>
      <c r="L15" s="2"/>
      <c r="M15" s="2" t="s">
        <v>76</v>
      </c>
      <c r="N15" s="2" t="s">
        <v>77</v>
      </c>
      <c r="O15" s="18" t="s">
        <v>78</v>
      </c>
      <c r="P15" s="1"/>
      <c r="Q15" s="9" t="s">
        <v>79</v>
      </c>
      <c r="R15" s="1"/>
      <c r="S15" s="1"/>
      <c r="T15" s="1" t="s">
        <v>80</v>
      </c>
      <c r="U15" s="1" t="s">
        <v>81</v>
      </c>
      <c r="V15" s="1" t="s">
        <v>77</v>
      </c>
      <c r="W15" s="1" t="s">
        <v>77</v>
      </c>
      <c r="X15" s="18"/>
      <c r="Y15" s="49"/>
    </row>
    <row r="16" spans="1:25" ht="125.75" customHeight="1" x14ac:dyDescent="0.25">
      <c r="A16" s="48"/>
      <c r="B16" s="17" t="s">
        <v>84</v>
      </c>
      <c r="C16" s="1" t="s">
        <v>31</v>
      </c>
      <c r="D16" s="1" t="s">
        <v>31</v>
      </c>
      <c r="E16" s="1" t="s">
        <v>31</v>
      </c>
      <c r="F16" s="20" t="s">
        <v>32</v>
      </c>
      <c r="G16" s="21" t="s">
        <v>74</v>
      </c>
      <c r="H16" s="1" t="s">
        <v>75</v>
      </c>
      <c r="I16" s="1" t="s">
        <v>75</v>
      </c>
      <c r="J16" s="1" t="s">
        <v>75</v>
      </c>
      <c r="K16" s="1" t="s">
        <v>75</v>
      </c>
      <c r="L16" s="2"/>
      <c r="M16" s="2" t="s">
        <v>76</v>
      </c>
      <c r="N16" s="2" t="s">
        <v>77</v>
      </c>
      <c r="O16" s="18" t="s">
        <v>78</v>
      </c>
      <c r="P16" s="1"/>
      <c r="Q16" s="9" t="s">
        <v>79</v>
      </c>
      <c r="R16" s="1"/>
      <c r="S16" s="1"/>
      <c r="T16" s="1" t="s">
        <v>80</v>
      </c>
      <c r="U16" s="1" t="s">
        <v>81</v>
      </c>
      <c r="V16" s="1" t="s">
        <v>77</v>
      </c>
      <c r="W16" s="1" t="s">
        <v>77</v>
      </c>
      <c r="X16" s="18"/>
      <c r="Y16" s="49"/>
    </row>
    <row r="17" spans="1:25" ht="125.75" customHeight="1" x14ac:dyDescent="0.25">
      <c r="A17" s="48"/>
      <c r="B17" s="17" t="s">
        <v>85</v>
      </c>
      <c r="C17" s="1" t="s">
        <v>31</v>
      </c>
      <c r="D17" s="1" t="s">
        <v>31</v>
      </c>
      <c r="E17" s="1" t="s">
        <v>31</v>
      </c>
      <c r="F17" s="20" t="s">
        <v>32</v>
      </c>
      <c r="G17" s="21" t="s">
        <v>74</v>
      </c>
      <c r="H17" s="1" t="s">
        <v>75</v>
      </c>
      <c r="I17" s="1" t="s">
        <v>75</v>
      </c>
      <c r="J17" s="1" t="s">
        <v>75</v>
      </c>
      <c r="K17" s="1" t="s">
        <v>75</v>
      </c>
      <c r="L17" s="2"/>
      <c r="M17" s="2" t="s">
        <v>76</v>
      </c>
      <c r="N17" s="2" t="s">
        <v>77</v>
      </c>
      <c r="O17" s="18" t="s">
        <v>78</v>
      </c>
      <c r="P17" s="1"/>
      <c r="Q17" s="9" t="s">
        <v>79</v>
      </c>
      <c r="R17" s="1"/>
      <c r="S17" s="1"/>
      <c r="T17" s="1" t="s">
        <v>80</v>
      </c>
      <c r="U17" s="1" t="s">
        <v>81</v>
      </c>
      <c r="V17" s="1" t="s">
        <v>77</v>
      </c>
      <c r="W17" s="1" t="s">
        <v>77</v>
      </c>
      <c r="X17" s="18"/>
      <c r="Y17" s="49"/>
    </row>
    <row r="18" spans="1:25" ht="139.05000000000001" customHeight="1" x14ac:dyDescent="0.25">
      <c r="A18" s="48"/>
      <c r="B18" s="17" t="s">
        <v>84</v>
      </c>
      <c r="C18" s="1" t="s">
        <v>31</v>
      </c>
      <c r="D18" s="1" t="s">
        <v>31</v>
      </c>
      <c r="E18" s="1" t="s">
        <v>31</v>
      </c>
      <c r="F18" s="20" t="s">
        <v>32</v>
      </c>
      <c r="G18" s="21" t="s">
        <v>74</v>
      </c>
      <c r="H18" s="1" t="s">
        <v>75</v>
      </c>
      <c r="I18" s="1" t="s">
        <v>75</v>
      </c>
      <c r="J18" s="1" t="s">
        <v>75</v>
      </c>
      <c r="K18" s="1" t="s">
        <v>75</v>
      </c>
      <c r="L18" s="2"/>
      <c r="M18" s="2" t="s">
        <v>76</v>
      </c>
      <c r="N18" s="2" t="s">
        <v>77</v>
      </c>
      <c r="O18" s="18" t="s">
        <v>78</v>
      </c>
      <c r="P18" s="1"/>
      <c r="Q18" s="9" t="s">
        <v>79</v>
      </c>
      <c r="R18" s="1"/>
      <c r="S18" s="1"/>
      <c r="T18" s="1" t="s">
        <v>80</v>
      </c>
      <c r="U18" s="1" t="s">
        <v>81</v>
      </c>
      <c r="V18" s="1" t="s">
        <v>77</v>
      </c>
      <c r="W18" s="1" t="s">
        <v>77</v>
      </c>
      <c r="X18" s="18"/>
      <c r="Y18" s="49"/>
    </row>
    <row r="19" spans="1:25" ht="72" x14ac:dyDescent="0.25">
      <c r="A19" s="48"/>
      <c r="B19" s="17" t="s">
        <v>85</v>
      </c>
      <c r="C19" s="12" t="s">
        <v>86</v>
      </c>
      <c r="D19" s="12" t="s">
        <v>86</v>
      </c>
      <c r="E19" s="12" t="s">
        <v>86</v>
      </c>
      <c r="F19" s="13" t="s">
        <v>32</v>
      </c>
      <c r="G19" s="15" t="s">
        <v>87</v>
      </c>
      <c r="H19" s="1" t="s">
        <v>75</v>
      </c>
      <c r="I19" s="1" t="s">
        <v>75</v>
      </c>
      <c r="J19" s="1" t="s">
        <v>75</v>
      </c>
      <c r="K19" s="1" t="s">
        <v>75</v>
      </c>
      <c r="L19" s="2">
        <v>140468.31</v>
      </c>
      <c r="M19" s="2" t="s">
        <v>76</v>
      </c>
      <c r="N19" s="2" t="s">
        <v>77</v>
      </c>
      <c r="O19" s="18" t="s">
        <v>88</v>
      </c>
      <c r="P19" s="1"/>
      <c r="Q19" s="9" t="s">
        <v>89</v>
      </c>
      <c r="R19" s="1"/>
      <c r="S19" s="1"/>
      <c r="T19" s="1" t="s">
        <v>80</v>
      </c>
      <c r="U19" s="1" t="s">
        <v>80</v>
      </c>
      <c r="V19" s="1" t="s">
        <v>77</v>
      </c>
      <c r="W19" s="1" t="s">
        <v>77</v>
      </c>
      <c r="X19" s="18"/>
      <c r="Y19" s="46"/>
    </row>
    <row r="20" spans="1:25" ht="84.75" customHeight="1" x14ac:dyDescent="0.25">
      <c r="A20" s="48"/>
      <c r="B20" s="17" t="s">
        <v>83</v>
      </c>
      <c r="C20" s="12" t="s">
        <v>90</v>
      </c>
      <c r="D20" s="12" t="s">
        <v>90</v>
      </c>
      <c r="E20" s="12" t="s">
        <v>90</v>
      </c>
      <c r="F20" s="13" t="s">
        <v>32</v>
      </c>
      <c r="G20" s="15" t="s">
        <v>91</v>
      </c>
      <c r="H20" s="1" t="s">
        <v>75</v>
      </c>
      <c r="I20" s="1" t="s">
        <v>75</v>
      </c>
      <c r="J20" s="1" t="s">
        <v>75</v>
      </c>
      <c r="K20" s="1" t="s">
        <v>75</v>
      </c>
      <c r="L20" s="2">
        <v>71796.25</v>
      </c>
      <c r="M20" s="2" t="s">
        <v>76</v>
      </c>
      <c r="N20" s="2" t="s">
        <v>77</v>
      </c>
      <c r="O20" s="18" t="s">
        <v>92</v>
      </c>
      <c r="P20" s="1"/>
      <c r="Q20" s="9" t="s">
        <v>89</v>
      </c>
      <c r="R20" s="1"/>
      <c r="S20" s="1"/>
      <c r="T20" s="1" t="s">
        <v>80</v>
      </c>
      <c r="U20" s="1" t="s">
        <v>80</v>
      </c>
      <c r="V20" s="1" t="s">
        <v>77</v>
      </c>
      <c r="W20" s="1" t="s">
        <v>77</v>
      </c>
      <c r="X20" s="18"/>
      <c r="Y20" s="46"/>
    </row>
    <row r="21" spans="1:25" ht="88.75" customHeight="1" x14ac:dyDescent="0.25">
      <c r="A21" s="48"/>
      <c r="B21" s="18" t="s">
        <v>82</v>
      </c>
      <c r="C21" s="12" t="s">
        <v>93</v>
      </c>
      <c r="D21" s="12" t="s">
        <v>93</v>
      </c>
      <c r="E21" s="12" t="s">
        <v>93</v>
      </c>
      <c r="F21" s="13" t="s">
        <v>32</v>
      </c>
      <c r="G21" s="15" t="s">
        <v>94</v>
      </c>
      <c r="H21" s="1" t="s">
        <v>75</v>
      </c>
      <c r="I21" s="1" t="s">
        <v>75</v>
      </c>
      <c r="J21" s="1" t="s">
        <v>75</v>
      </c>
      <c r="K21" s="1" t="s">
        <v>75</v>
      </c>
      <c r="L21" s="2">
        <f>71796.25</f>
        <v>71796.25</v>
      </c>
      <c r="M21" s="2" t="s">
        <v>76</v>
      </c>
      <c r="N21" s="2" t="s">
        <v>77</v>
      </c>
      <c r="O21" s="18" t="s">
        <v>95</v>
      </c>
      <c r="P21" s="1"/>
      <c r="Q21" s="9" t="s">
        <v>89</v>
      </c>
      <c r="R21" s="1"/>
      <c r="S21" s="1"/>
      <c r="T21" s="1" t="s">
        <v>80</v>
      </c>
      <c r="U21" s="1" t="s">
        <v>80</v>
      </c>
      <c r="V21" s="1" t="s">
        <v>77</v>
      </c>
      <c r="W21" s="1" t="s">
        <v>77</v>
      </c>
      <c r="X21" s="18"/>
      <c r="Y21" s="49"/>
    </row>
    <row r="22" spans="1:25" ht="131.30000000000001" customHeight="1" x14ac:dyDescent="0.25">
      <c r="A22" s="48"/>
      <c r="B22" s="17" t="s">
        <v>96</v>
      </c>
      <c r="C22" s="1" t="s">
        <v>31</v>
      </c>
      <c r="D22" s="1" t="s">
        <v>31</v>
      </c>
      <c r="E22" s="1" t="s">
        <v>31</v>
      </c>
      <c r="F22" s="20" t="s">
        <v>32</v>
      </c>
      <c r="G22" s="21" t="s">
        <v>97</v>
      </c>
      <c r="H22" s="1" t="s">
        <v>75</v>
      </c>
      <c r="I22" s="1" t="s">
        <v>75</v>
      </c>
      <c r="J22" s="1" t="s">
        <v>75</v>
      </c>
      <c r="K22" s="1" t="s">
        <v>75</v>
      </c>
      <c r="L22" s="2"/>
      <c r="M22" s="2" t="s">
        <v>76</v>
      </c>
      <c r="N22" s="2" t="s">
        <v>77</v>
      </c>
      <c r="O22" s="18" t="s">
        <v>98</v>
      </c>
      <c r="P22" s="1"/>
      <c r="Q22" s="9" t="s">
        <v>79</v>
      </c>
      <c r="R22" s="1"/>
      <c r="S22" s="1"/>
      <c r="T22" s="1" t="s">
        <v>80</v>
      </c>
      <c r="U22" s="1" t="s">
        <v>81</v>
      </c>
      <c r="V22" s="1" t="s">
        <v>77</v>
      </c>
      <c r="W22" s="1" t="s">
        <v>77</v>
      </c>
      <c r="X22" s="18"/>
      <c r="Y22" s="49"/>
    </row>
    <row r="23" spans="1:25" ht="131.30000000000001" customHeight="1" x14ac:dyDescent="0.25">
      <c r="A23" s="48"/>
      <c r="B23" s="17" t="s">
        <v>99</v>
      </c>
      <c r="C23" s="1" t="s">
        <v>31</v>
      </c>
      <c r="D23" s="1" t="s">
        <v>31</v>
      </c>
      <c r="E23" s="1" t="s">
        <v>31</v>
      </c>
      <c r="F23" s="20" t="s">
        <v>32</v>
      </c>
      <c r="G23" s="21" t="s">
        <v>97</v>
      </c>
      <c r="H23" s="1" t="s">
        <v>75</v>
      </c>
      <c r="I23" s="1" t="s">
        <v>75</v>
      </c>
      <c r="J23" s="1" t="s">
        <v>75</v>
      </c>
      <c r="K23" s="1" t="s">
        <v>75</v>
      </c>
      <c r="L23" s="2"/>
      <c r="M23" s="2" t="s">
        <v>76</v>
      </c>
      <c r="N23" s="2" t="s">
        <v>77</v>
      </c>
      <c r="O23" s="18" t="s">
        <v>98</v>
      </c>
      <c r="P23" s="1"/>
      <c r="Q23" s="9" t="s">
        <v>79</v>
      </c>
      <c r="R23" s="1"/>
      <c r="S23" s="1"/>
      <c r="T23" s="1" t="s">
        <v>80</v>
      </c>
      <c r="U23" s="1" t="s">
        <v>81</v>
      </c>
      <c r="V23" s="1" t="s">
        <v>77</v>
      </c>
      <c r="W23" s="1" t="s">
        <v>77</v>
      </c>
      <c r="X23" s="18"/>
      <c r="Y23" s="49"/>
    </row>
    <row r="24" spans="1:25" ht="131.30000000000001" customHeight="1" x14ac:dyDescent="0.25">
      <c r="A24" s="48"/>
      <c r="B24" s="17" t="s">
        <v>100</v>
      </c>
      <c r="C24" s="1" t="s">
        <v>31</v>
      </c>
      <c r="D24" s="1" t="s">
        <v>31</v>
      </c>
      <c r="E24" s="1" t="s">
        <v>31</v>
      </c>
      <c r="F24" s="20" t="s">
        <v>32</v>
      </c>
      <c r="G24" s="21" t="s">
        <v>97</v>
      </c>
      <c r="H24" s="1" t="s">
        <v>75</v>
      </c>
      <c r="I24" s="1" t="s">
        <v>75</v>
      </c>
      <c r="J24" s="1" t="s">
        <v>75</v>
      </c>
      <c r="K24" s="1" t="s">
        <v>75</v>
      </c>
      <c r="L24" s="2"/>
      <c r="M24" s="2" t="s">
        <v>76</v>
      </c>
      <c r="N24" s="2" t="s">
        <v>77</v>
      </c>
      <c r="O24" s="18" t="s">
        <v>98</v>
      </c>
      <c r="P24" s="1"/>
      <c r="Q24" s="9" t="s">
        <v>79</v>
      </c>
      <c r="R24" s="1"/>
      <c r="S24" s="1"/>
      <c r="T24" s="1" t="s">
        <v>80</v>
      </c>
      <c r="U24" s="1" t="s">
        <v>81</v>
      </c>
      <c r="V24" s="1" t="s">
        <v>77</v>
      </c>
      <c r="W24" s="1" t="s">
        <v>77</v>
      </c>
      <c r="X24" s="18"/>
      <c r="Y24" s="49"/>
    </row>
    <row r="25" spans="1:25" ht="88.75" customHeight="1" x14ac:dyDescent="0.25">
      <c r="A25" s="45" t="s">
        <v>101</v>
      </c>
      <c r="B25" s="17" t="s">
        <v>85</v>
      </c>
      <c r="C25" s="12" t="s">
        <v>86</v>
      </c>
      <c r="D25" s="12" t="s">
        <v>86</v>
      </c>
      <c r="E25" s="12" t="s">
        <v>86</v>
      </c>
      <c r="F25" s="13" t="s">
        <v>32</v>
      </c>
      <c r="G25" s="15" t="s">
        <v>102</v>
      </c>
      <c r="H25" s="1" t="s">
        <v>65</v>
      </c>
      <c r="I25" s="12" t="s">
        <v>103</v>
      </c>
      <c r="J25" s="12" t="s">
        <v>103</v>
      </c>
      <c r="K25" s="12">
        <v>1532320908</v>
      </c>
      <c r="L25" s="22">
        <v>30161.45</v>
      </c>
      <c r="M25" s="2" t="s">
        <v>76</v>
      </c>
      <c r="N25" s="2"/>
      <c r="O25" s="18" t="s">
        <v>104</v>
      </c>
      <c r="P25" s="1"/>
      <c r="Q25" s="1" t="s">
        <v>105</v>
      </c>
      <c r="R25" s="1"/>
      <c r="S25" s="1"/>
      <c r="T25" s="1" t="s">
        <v>80</v>
      </c>
      <c r="U25" s="1" t="s">
        <v>80</v>
      </c>
      <c r="V25" s="1" t="s">
        <v>77</v>
      </c>
      <c r="W25" s="1" t="s">
        <v>77</v>
      </c>
      <c r="X25" s="18" t="str">
        <f t="shared" ref="X25:X36" si="1">HYPERLINK(CONCATENATE("https://dati.anticorruzione.it/superset/dashboard/dettaglio_cig/?cig=",A25),CONCATENATE("https://dati.anticorruzione.it/superset/dashboard/dettaglio_cig/?cig=",A25))</f>
        <v>https://dati.anticorruzione.it/superset/dashboard/dettaglio_cig/?cig=BB7E722F92</v>
      </c>
      <c r="Y25" s="49"/>
    </row>
    <row r="26" spans="1:25" ht="98.6" customHeight="1" x14ac:dyDescent="0.25">
      <c r="A26" s="45" t="s">
        <v>106</v>
      </c>
      <c r="B26" s="17" t="s">
        <v>84</v>
      </c>
      <c r="C26" s="12" t="s">
        <v>107</v>
      </c>
      <c r="D26" s="12" t="s">
        <v>107</v>
      </c>
      <c r="E26" s="12" t="s">
        <v>107</v>
      </c>
      <c r="F26" s="13" t="s">
        <v>32</v>
      </c>
      <c r="G26" s="15" t="s">
        <v>108</v>
      </c>
      <c r="H26" s="1" t="s">
        <v>65</v>
      </c>
      <c r="I26" s="12" t="s">
        <v>109</v>
      </c>
      <c r="J26" s="12" t="s">
        <v>109</v>
      </c>
      <c r="K26" s="12">
        <v>2633510900</v>
      </c>
      <c r="L26" s="22">
        <v>12078</v>
      </c>
      <c r="M26" s="2" t="s">
        <v>76</v>
      </c>
      <c r="N26" s="2"/>
      <c r="O26" s="18" t="s">
        <v>110</v>
      </c>
      <c r="P26" s="1"/>
      <c r="Q26" s="1" t="s">
        <v>105</v>
      </c>
      <c r="R26" s="1"/>
      <c r="S26" s="1"/>
      <c r="T26" s="1" t="s">
        <v>80</v>
      </c>
      <c r="U26" s="1" t="s">
        <v>80</v>
      </c>
      <c r="V26" s="1" t="s">
        <v>77</v>
      </c>
      <c r="W26" s="1" t="s">
        <v>77</v>
      </c>
      <c r="X26" s="18" t="str">
        <f t="shared" si="1"/>
        <v>https://dati.anticorruzione.it/superset/dashboard/dettaglio_cig/?cig=BB7F7212E3</v>
      </c>
      <c r="Y26" s="49"/>
    </row>
    <row r="27" spans="1:25" ht="98.2" customHeight="1" x14ac:dyDescent="0.25">
      <c r="A27" s="48"/>
      <c r="B27" s="17" t="s">
        <v>73</v>
      </c>
      <c r="C27" s="23" t="s">
        <v>111</v>
      </c>
      <c r="D27" s="23" t="s">
        <v>111</v>
      </c>
      <c r="E27" s="23" t="s">
        <v>111</v>
      </c>
      <c r="F27" s="20" t="s">
        <v>32</v>
      </c>
      <c r="G27" s="24" t="s">
        <v>112</v>
      </c>
      <c r="H27" s="1" t="s">
        <v>75</v>
      </c>
      <c r="I27" s="1" t="s">
        <v>75</v>
      </c>
      <c r="J27" s="1" t="s">
        <v>75</v>
      </c>
      <c r="K27" s="1" t="s">
        <v>75</v>
      </c>
      <c r="L27" s="2">
        <f>64477.43</f>
        <v>64477.43</v>
      </c>
      <c r="M27" s="2" t="s">
        <v>76</v>
      </c>
      <c r="N27" s="2" t="s">
        <v>77</v>
      </c>
      <c r="O27" s="18" t="s">
        <v>110</v>
      </c>
      <c r="P27" s="1"/>
      <c r="Q27" s="9" t="s">
        <v>89</v>
      </c>
      <c r="R27" s="1"/>
      <c r="S27" s="1"/>
      <c r="T27" s="1" t="s">
        <v>80</v>
      </c>
      <c r="U27" s="1" t="s">
        <v>80</v>
      </c>
      <c r="V27" s="1" t="s">
        <v>77</v>
      </c>
      <c r="W27" s="1" t="s">
        <v>77</v>
      </c>
      <c r="X27" s="18"/>
      <c r="Y27" s="49"/>
    </row>
    <row r="28" spans="1:25" ht="98.2" customHeight="1" x14ac:dyDescent="0.25">
      <c r="A28" s="50" t="s">
        <v>113</v>
      </c>
      <c r="B28" s="18" t="s">
        <v>82</v>
      </c>
      <c r="C28" s="23" t="s">
        <v>93</v>
      </c>
      <c r="D28" s="23" t="s">
        <v>93</v>
      </c>
      <c r="E28" s="23" t="s">
        <v>93</v>
      </c>
      <c r="F28" s="20" t="s">
        <v>32</v>
      </c>
      <c r="G28" s="24" t="s">
        <v>114</v>
      </c>
      <c r="H28" s="1" t="s">
        <v>65</v>
      </c>
      <c r="I28" s="23" t="s">
        <v>115</v>
      </c>
      <c r="J28" s="23" t="s">
        <v>115</v>
      </c>
      <c r="K28" s="20" t="s">
        <v>116</v>
      </c>
      <c r="L28" s="25">
        <f>18239</f>
        <v>18239</v>
      </c>
      <c r="M28" s="2" t="s">
        <v>76</v>
      </c>
      <c r="N28" s="2" t="s">
        <v>77</v>
      </c>
      <c r="O28" s="18" t="s">
        <v>117</v>
      </c>
      <c r="P28" s="1"/>
      <c r="Q28" s="1" t="s">
        <v>105</v>
      </c>
      <c r="R28" s="1"/>
      <c r="S28" s="1"/>
      <c r="T28" s="1" t="s">
        <v>80</v>
      </c>
      <c r="U28" s="1" t="s">
        <v>80</v>
      </c>
      <c r="V28" s="1" t="s">
        <v>77</v>
      </c>
      <c r="W28" s="1" t="s">
        <v>77</v>
      </c>
      <c r="X28" s="18" t="str">
        <f t="shared" si="1"/>
        <v>https://dati.anticorruzione.it/superset/dashboard/dettaglio_cig/?cig=BB7E7ED71A</v>
      </c>
      <c r="Y28" s="49"/>
    </row>
    <row r="29" spans="1:25" ht="98.2" customHeight="1" x14ac:dyDescent="0.25">
      <c r="A29" s="45" t="s">
        <v>118</v>
      </c>
      <c r="B29" s="17" t="s">
        <v>83</v>
      </c>
      <c r="C29" s="12" t="s">
        <v>90</v>
      </c>
      <c r="D29" s="12" t="s">
        <v>90</v>
      </c>
      <c r="E29" s="12" t="s">
        <v>90</v>
      </c>
      <c r="F29" s="13" t="s">
        <v>32</v>
      </c>
      <c r="G29" s="15" t="s">
        <v>119</v>
      </c>
      <c r="H29" s="1" t="s">
        <v>65</v>
      </c>
      <c r="I29" s="12" t="s">
        <v>120</v>
      </c>
      <c r="J29" s="12" t="s">
        <v>120</v>
      </c>
      <c r="K29" s="12" t="s">
        <v>121</v>
      </c>
      <c r="L29" s="22">
        <v>17934</v>
      </c>
      <c r="M29" s="2" t="s">
        <v>76</v>
      </c>
      <c r="N29" s="2"/>
      <c r="O29" s="18" t="s">
        <v>122</v>
      </c>
      <c r="P29" s="1"/>
      <c r="Q29" s="1" t="s">
        <v>105</v>
      </c>
      <c r="R29" s="1"/>
      <c r="S29" s="1"/>
      <c r="T29" s="1" t="s">
        <v>80</v>
      </c>
      <c r="U29" s="1" t="s">
        <v>80</v>
      </c>
      <c r="V29" s="1" t="s">
        <v>77</v>
      </c>
      <c r="W29" s="1" t="s">
        <v>77</v>
      </c>
      <c r="X29" s="18" t="str">
        <f t="shared" si="1"/>
        <v>https://dati.anticorruzione.it/superset/dashboard/dettaglio_cig/?cig=BB7E3F8327</v>
      </c>
      <c r="Y29" s="49"/>
    </row>
    <row r="30" spans="1:25" ht="98.2" customHeight="1" x14ac:dyDescent="0.25">
      <c r="A30" s="48"/>
      <c r="B30" s="17" t="s">
        <v>96</v>
      </c>
      <c r="C30" s="23" t="s">
        <v>93</v>
      </c>
      <c r="D30" s="23" t="s">
        <v>93</v>
      </c>
      <c r="E30" s="23" t="s">
        <v>93</v>
      </c>
      <c r="F30" s="20" t="s">
        <v>32</v>
      </c>
      <c r="G30" s="24" t="s">
        <v>123</v>
      </c>
      <c r="H30" s="1" t="s">
        <v>75</v>
      </c>
      <c r="I30" s="1" t="s">
        <v>75</v>
      </c>
      <c r="J30" s="1" t="s">
        <v>75</v>
      </c>
      <c r="K30" s="1" t="s">
        <v>75</v>
      </c>
      <c r="L30" s="2">
        <f>137872.2</f>
        <v>137872.20000000001</v>
      </c>
      <c r="M30" s="2" t="s">
        <v>76</v>
      </c>
      <c r="N30" s="2" t="s">
        <v>77</v>
      </c>
      <c r="O30" s="18" t="s">
        <v>124</v>
      </c>
      <c r="P30" s="1"/>
      <c r="Q30" s="9" t="s">
        <v>89</v>
      </c>
      <c r="R30" s="1"/>
      <c r="S30" s="1"/>
      <c r="T30" s="1" t="s">
        <v>80</v>
      </c>
      <c r="U30" s="1" t="s">
        <v>80</v>
      </c>
      <c r="V30" s="1" t="s">
        <v>77</v>
      </c>
      <c r="W30" s="1" t="s">
        <v>77</v>
      </c>
      <c r="X30" s="18"/>
      <c r="Y30" s="49"/>
    </row>
    <row r="31" spans="1:25" ht="98.2" customHeight="1" x14ac:dyDescent="0.25">
      <c r="A31" s="45" t="s">
        <v>125</v>
      </c>
      <c r="B31" s="17" t="s">
        <v>100</v>
      </c>
      <c r="C31" s="12" t="s">
        <v>126</v>
      </c>
      <c r="D31" s="12" t="s">
        <v>126</v>
      </c>
      <c r="E31" s="12" t="s">
        <v>126</v>
      </c>
      <c r="F31" s="13" t="s">
        <v>32</v>
      </c>
      <c r="G31" s="15" t="s">
        <v>127</v>
      </c>
      <c r="H31" s="1" t="s">
        <v>65</v>
      </c>
      <c r="I31" s="12" t="s">
        <v>128</v>
      </c>
      <c r="J31" s="12" t="s">
        <v>128</v>
      </c>
      <c r="K31" s="12">
        <v>2107820900</v>
      </c>
      <c r="L31" s="22">
        <v>161612</v>
      </c>
      <c r="M31" s="2" t="s">
        <v>76</v>
      </c>
      <c r="N31" s="2" t="s">
        <v>129</v>
      </c>
      <c r="O31" s="18" t="s">
        <v>130</v>
      </c>
      <c r="P31" s="1"/>
      <c r="Q31" s="1" t="s">
        <v>131</v>
      </c>
      <c r="R31" s="1"/>
      <c r="S31" s="1"/>
      <c r="T31" s="1" t="s">
        <v>80</v>
      </c>
      <c r="U31" s="1" t="s">
        <v>81</v>
      </c>
      <c r="V31" s="1" t="s">
        <v>77</v>
      </c>
      <c r="W31" s="1" t="s">
        <v>77</v>
      </c>
      <c r="X31" s="18" t="str">
        <f t="shared" si="1"/>
        <v>https://dati.anticorruzione.it/superset/dashboard/dettaglio_cig/?cig=BB9316AE17</v>
      </c>
      <c r="Y31" s="49"/>
    </row>
    <row r="32" spans="1:25" ht="98.2" customHeight="1" x14ac:dyDescent="0.25">
      <c r="A32" s="50" t="s">
        <v>132</v>
      </c>
      <c r="B32" s="17" t="s">
        <v>96</v>
      </c>
      <c r="C32" s="23" t="s">
        <v>93</v>
      </c>
      <c r="D32" s="23" t="s">
        <v>93</v>
      </c>
      <c r="E32" s="23" t="s">
        <v>93</v>
      </c>
      <c r="F32" s="20" t="s">
        <v>32</v>
      </c>
      <c r="G32" s="24" t="s">
        <v>133</v>
      </c>
      <c r="H32" s="1" t="s">
        <v>65</v>
      </c>
      <c r="I32" s="23" t="s">
        <v>134</v>
      </c>
      <c r="J32" s="23" t="s">
        <v>134</v>
      </c>
      <c r="K32" s="20" t="s">
        <v>135</v>
      </c>
      <c r="L32" s="25">
        <f>63027.42</f>
        <v>63027.42</v>
      </c>
      <c r="M32" s="2" t="s">
        <v>76</v>
      </c>
      <c r="N32" s="2" t="s">
        <v>77</v>
      </c>
      <c r="O32" s="18" t="s">
        <v>136</v>
      </c>
      <c r="P32" s="1"/>
      <c r="Q32" s="1" t="s">
        <v>105</v>
      </c>
      <c r="R32" s="1"/>
      <c r="S32" s="1"/>
      <c r="T32" s="1" t="s">
        <v>80</v>
      </c>
      <c r="U32" s="1" t="s">
        <v>80</v>
      </c>
      <c r="V32" s="1" t="s">
        <v>77</v>
      </c>
      <c r="W32" s="1" t="s">
        <v>77</v>
      </c>
      <c r="X32" s="18" t="str">
        <f t="shared" si="1"/>
        <v>https://dati.anticorruzione.it/superset/dashboard/dettaglio_cig/?cig=BB97F9F7F3</v>
      </c>
      <c r="Y32" s="49"/>
    </row>
    <row r="33" spans="1:25" ht="98.2" customHeight="1" x14ac:dyDescent="0.25">
      <c r="A33" s="45" t="s">
        <v>137</v>
      </c>
      <c r="B33" s="26" t="s">
        <v>138</v>
      </c>
      <c r="C33" s="12" t="s">
        <v>139</v>
      </c>
      <c r="D33" s="12" t="s">
        <v>139</v>
      </c>
      <c r="E33" s="12" t="s">
        <v>139</v>
      </c>
      <c r="F33" s="13" t="s">
        <v>32</v>
      </c>
      <c r="G33" s="15" t="s">
        <v>140</v>
      </c>
      <c r="H33" s="1" t="s">
        <v>65</v>
      </c>
      <c r="I33" s="12" t="s">
        <v>141</v>
      </c>
      <c r="J33" s="12" t="s">
        <v>141</v>
      </c>
      <c r="K33" s="12">
        <v>2108750908</v>
      </c>
      <c r="L33" s="22">
        <v>164619.95000000001</v>
      </c>
      <c r="M33" s="2" t="s">
        <v>76</v>
      </c>
      <c r="N33" s="2"/>
      <c r="O33" s="18" t="s">
        <v>142</v>
      </c>
      <c r="P33" s="1"/>
      <c r="Q33" s="1" t="s">
        <v>143</v>
      </c>
      <c r="R33" s="1"/>
      <c r="S33" s="1"/>
      <c r="T33" s="1" t="s">
        <v>80</v>
      </c>
      <c r="U33" s="1" t="s">
        <v>80</v>
      </c>
      <c r="V33" s="1" t="s">
        <v>77</v>
      </c>
      <c r="W33" s="1" t="s">
        <v>77</v>
      </c>
      <c r="X33" s="18" t="str">
        <f t="shared" si="1"/>
        <v>https://dati.anticorruzione.it/superset/dashboard/dettaglio_cig/?cig=BB972B930F</v>
      </c>
      <c r="Y33" s="49"/>
    </row>
    <row r="34" spans="1:25" ht="98.2" customHeight="1" x14ac:dyDescent="0.25">
      <c r="A34" s="50" t="s">
        <v>144</v>
      </c>
      <c r="B34" s="17" t="s">
        <v>73</v>
      </c>
      <c r="C34" s="23" t="s">
        <v>111</v>
      </c>
      <c r="D34" s="23" t="s">
        <v>111</v>
      </c>
      <c r="E34" s="23" t="s">
        <v>111</v>
      </c>
      <c r="F34" s="20" t="s">
        <v>32</v>
      </c>
      <c r="G34" s="24" t="s">
        <v>145</v>
      </c>
      <c r="H34" s="1" t="s">
        <v>65</v>
      </c>
      <c r="I34" s="23" t="s">
        <v>146</v>
      </c>
      <c r="J34" s="23" t="s">
        <v>146</v>
      </c>
      <c r="K34" s="20" t="s">
        <v>147</v>
      </c>
      <c r="L34" s="25">
        <f>11154.08</f>
        <v>11154.08</v>
      </c>
      <c r="M34" s="2" t="s">
        <v>76</v>
      </c>
      <c r="N34" s="2" t="s">
        <v>77</v>
      </c>
      <c r="O34" s="18" t="s">
        <v>148</v>
      </c>
      <c r="P34" s="1"/>
      <c r="Q34" s="1" t="s">
        <v>105</v>
      </c>
      <c r="R34" s="1"/>
      <c r="S34" s="1"/>
      <c r="T34" s="1" t="s">
        <v>80</v>
      </c>
      <c r="U34" s="1" t="s">
        <v>80</v>
      </c>
      <c r="V34" s="1" t="s">
        <v>77</v>
      </c>
      <c r="W34" s="1" t="s">
        <v>77</v>
      </c>
      <c r="X34" s="18" t="str">
        <f t="shared" si="1"/>
        <v>https://dati.anticorruzione.it/superset/dashboard/dettaglio_cig/?cig=BB8C4381BC</v>
      </c>
      <c r="Y34" s="49"/>
    </row>
    <row r="35" spans="1:25" ht="98.2" customHeight="1" x14ac:dyDescent="0.25">
      <c r="A35" s="45" t="s">
        <v>149</v>
      </c>
      <c r="B35" s="17" t="s">
        <v>100</v>
      </c>
      <c r="C35" s="12" t="s">
        <v>150</v>
      </c>
      <c r="D35" s="12" t="s">
        <v>150</v>
      </c>
      <c r="E35" s="12" t="s">
        <v>150</v>
      </c>
      <c r="F35" s="13" t="s">
        <v>32</v>
      </c>
      <c r="G35" s="15" t="s">
        <v>151</v>
      </c>
      <c r="H35" s="1" t="s">
        <v>65</v>
      </c>
      <c r="I35" s="12" t="s">
        <v>152</v>
      </c>
      <c r="J35" s="12" t="s">
        <v>152</v>
      </c>
      <c r="K35" s="1"/>
      <c r="L35" s="22">
        <v>50747.5</v>
      </c>
      <c r="M35" s="2" t="s">
        <v>76</v>
      </c>
      <c r="N35" s="2"/>
      <c r="O35" s="18" t="s">
        <v>153</v>
      </c>
      <c r="P35" s="1"/>
      <c r="Q35" s="1"/>
      <c r="R35" s="1"/>
      <c r="S35" s="1"/>
      <c r="T35" s="1"/>
      <c r="U35" s="1"/>
      <c r="V35" s="1"/>
      <c r="W35" s="1"/>
      <c r="X35" s="18" t="str">
        <f t="shared" si="1"/>
        <v>https://dati.anticorruzione.it/superset/dashboard/dettaglio_cig/?cig=BC30CC225D</v>
      </c>
      <c r="Y35" s="49"/>
    </row>
    <row r="36" spans="1:25" ht="98.2" customHeight="1" thickBot="1" x14ac:dyDescent="0.3">
      <c r="A36" s="51" t="s">
        <v>154</v>
      </c>
      <c r="B36" s="52" t="s">
        <v>155</v>
      </c>
      <c r="C36" s="53" t="s">
        <v>156</v>
      </c>
      <c r="D36" s="53" t="s">
        <v>156</v>
      </c>
      <c r="E36" s="53" t="s">
        <v>156</v>
      </c>
      <c r="F36" s="53" t="s">
        <v>32</v>
      </c>
      <c r="G36" s="54" t="s">
        <v>157</v>
      </c>
      <c r="H36" s="55" t="s">
        <v>65</v>
      </c>
      <c r="I36" s="56" t="s">
        <v>158</v>
      </c>
      <c r="J36" s="56" t="s">
        <v>158</v>
      </c>
      <c r="K36" s="56">
        <v>1945040903</v>
      </c>
      <c r="L36" s="57">
        <v>176288.45</v>
      </c>
      <c r="M36" s="58" t="s">
        <v>76</v>
      </c>
      <c r="N36" s="58"/>
      <c r="O36" s="59" t="s">
        <v>159</v>
      </c>
      <c r="P36" s="55"/>
      <c r="Q36" s="55"/>
      <c r="R36" s="55"/>
      <c r="S36" s="55"/>
      <c r="T36" s="55" t="s">
        <v>80</v>
      </c>
      <c r="U36" s="55" t="s">
        <v>81</v>
      </c>
      <c r="V36" s="55" t="s">
        <v>77</v>
      </c>
      <c r="W36" s="55" t="s">
        <v>77</v>
      </c>
      <c r="X36" s="59" t="str">
        <f t="shared" si="1"/>
        <v>https://dati.anticorruzione.it/superset/dashboard/dettaglio_cig/?cig=BC322A8494</v>
      </c>
      <c r="Y36" s="60"/>
    </row>
  </sheetData>
  <mergeCells count="2">
    <mergeCell ref="C1:Y1"/>
    <mergeCell ref="C2:Y2"/>
  </mergeCells>
  <hyperlinks>
    <hyperlink ref="W4" r:id="rId1" xr:uid="{00000000-0004-0000-0000-000000000000}"/>
    <hyperlink ref="O5" r:id="rId2" xr:uid="{E593DDEF-23D3-4BFB-9AA6-79D1F74383A2}"/>
    <hyperlink ref="O6" r:id="rId3" xr:uid="{51B55DF4-722E-4121-8F52-B0FFDFA5E652}"/>
    <hyperlink ref="O7" r:id="rId4" xr:uid="{3DE4E7B6-3AA5-40DF-A80E-361DE8DB412B}"/>
    <hyperlink ref="O8" r:id="rId5" xr:uid="{2E5D7378-F106-4B0D-8AF1-99DB1B1F77F0}"/>
    <hyperlink ref="O9" r:id="rId6" xr:uid="{0FB28560-B06E-4A2B-8CF5-6A2DB2BB7961}"/>
    <hyperlink ref="O10" r:id="rId7" xr:uid="{2183F760-0CA9-4E98-883F-2FD6ED0615B4}"/>
    <hyperlink ref="O11" r:id="rId8" xr:uid="{28A07F93-7D58-4F6E-8282-E4F6D47483EF}"/>
    <hyperlink ref="B13" r:id="rId9" xr:uid="{E72CACBE-9FB5-4E92-9EDD-585F99C1DB5F}"/>
    <hyperlink ref="B27" r:id="rId10" xr:uid="{501D60AF-5D6E-4DD9-8478-E5F158D2B228}"/>
    <hyperlink ref="B34" r:id="rId11" xr:uid="{B2427D56-DC77-45EB-9969-43CBFAFC9BD6}"/>
    <hyperlink ref="B14" r:id="rId12" xr:uid="{E80B9A77-583F-4FC7-B498-EB02404EDC16}"/>
    <hyperlink ref="B21" r:id="rId13" xr:uid="{2D957853-6F48-4491-9B91-C37706082924}"/>
    <hyperlink ref="B28" r:id="rId14" xr:uid="{7E5C2FFE-5538-4406-9CEC-CAC891D8D7B4}"/>
    <hyperlink ref="B22" r:id="rId15" xr:uid="{F768824E-74D3-4EE4-99AF-5FF615A3727D}"/>
    <hyperlink ref="B30" r:id="rId16" xr:uid="{56C7B669-B2BD-4D91-92BB-4C9F8158F6E2}"/>
    <hyperlink ref="B32" r:id="rId17" xr:uid="{05B1435C-95B2-45BF-ACF8-4FE3209C083F}"/>
    <hyperlink ref="B16" r:id="rId18" xr:uid="{8B9CC9FA-C7F3-4205-9E45-7EDFC1FD7503}"/>
    <hyperlink ref="B18" r:id="rId19" xr:uid="{1F027130-C860-4682-B7B4-C84B29DDE2DF}"/>
    <hyperlink ref="B26" r:id="rId20" xr:uid="{82846CDB-3CF3-4315-B663-1DA640CEED99}"/>
    <hyperlink ref="B23" r:id="rId21" xr:uid="{3844AE00-317A-4274-B3C5-8ECCBD4A8E14}"/>
    <hyperlink ref="B33" r:id="rId22" xr:uid="{06FFE323-B635-48B4-B706-CA36EE6E7823}"/>
    <hyperlink ref="B17" r:id="rId23" xr:uid="{5E4BC773-8D64-4829-B330-591C011AA836}"/>
    <hyperlink ref="B19" r:id="rId24" xr:uid="{3DB80C74-CA0D-4B5C-B6A9-7A34B32FD027}"/>
    <hyperlink ref="B25" r:id="rId25" xr:uid="{6670522B-BA99-4F01-967F-BD4ACC88620D}"/>
    <hyperlink ref="B36" r:id="rId26" xr:uid="{83CCEE71-FB1E-4982-A363-9B87C40B94C8}"/>
    <hyperlink ref="B15" r:id="rId27" xr:uid="{0AB92C78-34AB-4C58-BB70-9C3E2B83082D}"/>
    <hyperlink ref="B20" r:id="rId28" xr:uid="{B0B29EF0-BD93-4D11-B532-41288CEAEF10}"/>
    <hyperlink ref="B29" r:id="rId29" xr:uid="{0135CAC4-184B-4BE7-AEE7-5E1609A6DBDD}"/>
    <hyperlink ref="B24" r:id="rId30" xr:uid="{7EE61558-C57C-4939-B451-BB1CB8F324DD}"/>
    <hyperlink ref="B31" r:id="rId31" xr:uid="{3F6ECCA3-C50C-403E-B205-CB86CF6346A7}"/>
    <hyperlink ref="B35" r:id="rId32" xr:uid="{F8F16222-F6B8-4071-BB43-679082371CB5}"/>
    <hyperlink ref="O13" r:id="rId33" xr:uid="{B04BF5E1-8E27-4773-BA7C-33B46AC924F3}"/>
    <hyperlink ref="O14" r:id="rId34" xr:uid="{42FBBF49-50CF-47E3-BE79-8869FE0FB9EF}"/>
    <hyperlink ref="O15:O18" r:id="rId35" display="Delibera n.306 del 27/04/2026" xr:uid="{B2FD628B-75C2-4B91-A456-BF96833D3BED}"/>
    <hyperlink ref="O19" r:id="rId36" xr:uid="{C18CDA14-092B-430C-9357-C28B94CDA821}"/>
    <hyperlink ref="O20" r:id="rId37" xr:uid="{683148BD-1A39-4FBC-8B06-275F6A9E94FA}"/>
    <hyperlink ref="O21" r:id="rId38" xr:uid="{39578DA5-5CE7-49B3-97D1-2A4B770FED63}"/>
    <hyperlink ref="O22" r:id="rId39" xr:uid="{25A29EA3-EA38-4086-9476-7D18AAFD5531}"/>
    <hyperlink ref="O23:O24" r:id="rId40" display="Delibera n.362 del 06/05/2026" xr:uid="{737D5D0A-0C10-4D2C-8874-A3E4AA6354E5}"/>
    <hyperlink ref="O25" r:id="rId41" xr:uid="{115C13E1-16EE-45EC-96A6-415DF4AD5F72}"/>
    <hyperlink ref="O26" r:id="rId42" xr:uid="{4B63479F-6855-4A31-9168-ECC5419A216C}"/>
    <hyperlink ref="O27" r:id="rId43" xr:uid="{BD48F71B-746C-4313-B690-960BE3E42033}"/>
    <hyperlink ref="O28" r:id="rId44" xr:uid="{451D9297-5C33-4A41-B06A-C99D0DCBF4E7}"/>
    <hyperlink ref="O29" r:id="rId45" xr:uid="{470EADD4-4FC0-41E4-B293-7421543AE09D}"/>
    <hyperlink ref="O30" r:id="rId46" xr:uid="{F403757F-25EA-4CF3-A039-C19FA8348F6E}"/>
    <hyperlink ref="O31" r:id="rId47" xr:uid="{A7F42E49-B373-44FB-B3E0-63A571A8CFD0}"/>
    <hyperlink ref="O33" r:id="rId48" display="Delibera 406 del 11/05/2026" xr:uid="{B250FB52-CF8D-48DE-B992-9FFF92C70D04}"/>
    <hyperlink ref="O32" r:id="rId49" xr:uid="{864E920F-4064-48DF-8B8B-CD8CB5189D7A}"/>
    <hyperlink ref="O34" r:id="rId50" xr:uid="{0A1F3D7D-A73A-4D14-8850-3D7C5EAF8183}"/>
    <hyperlink ref="O35" r:id="rId51" xr:uid="{9AC9AD9E-C55E-41D7-B06B-B1BCB3683038}"/>
    <hyperlink ref="O36" r:id="rId52" xr:uid="{584C92FA-A5DD-4C85-A2B8-45866EF25EA1}"/>
    <hyperlink ref="B11" r:id="rId53" xr:uid="{309721D6-F65B-4C82-8932-6B9875369AA0}"/>
    <hyperlink ref="B12" r:id="rId54" xr:uid="{01F9BB97-2137-4E01-B661-9D598F6B2C31}"/>
    <hyperlink ref="B9" r:id="rId55" xr:uid="{BF47C731-5379-4F1E-ABF7-641803CB8FDD}"/>
    <hyperlink ref="B7" r:id="rId56" xr:uid="{9B4CEBEC-4DED-46AD-9841-19E97218C67A}"/>
    <hyperlink ref="B5" r:id="rId57" xr:uid="{044651A9-3E30-45C7-9F28-885280072015}"/>
    <hyperlink ref="B6" r:id="rId58" xr:uid="{30C8BB46-D806-448E-B0A8-208AAB6607B3}"/>
    <hyperlink ref="B8" r:id="rId59" xr:uid="{E77BFC7F-353D-4814-944B-F0FEBE4F7999}"/>
    <hyperlink ref="B10" r:id="rId60" xr:uid="{00A3E03C-10D9-4B9D-8352-7BCC31283A26}"/>
    <hyperlink ref="O12" r:id="rId61" xr:uid="{B25F09F3-61FA-4302-89D2-9101B9B312D4}"/>
  </hyperlinks>
  <pageMargins left="0.7" right="0.7" top="0.75" bottom="0.75" header="0.3" footer="0.3"/>
  <pageSetup paperSize="9" scale="11" fitToHeight="0" orientation="landscape" r:id="rId62"/>
  <drawing r:id="rId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PNRR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Nivers Piga</dc:creator>
  <cp:lastModifiedBy>DANIEL.LOI</cp:lastModifiedBy>
  <cp:lastPrinted>2026-08-08T09:17:23Z</cp:lastPrinted>
  <dcterms:created xsi:type="dcterms:W3CDTF">2023-11-17T09:55:02Z</dcterms:created>
  <dcterms:modified xsi:type="dcterms:W3CDTF">2026-08-08T09:55:42Z</dcterms:modified>
</cp:coreProperties>
</file>