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Daniela\OneDrive - Università degli Studi di Sassari\Documenti\ASL N.1 SASSARI 09_05_2022\AMMINISTRAZIONE TRASPARENTE\BANDI DI GARA\BANDI DI GARA ASL 1 SS_2026\UFFICIO ACQUISTI\"/>
    </mc:Choice>
  </mc:AlternateContent>
  <xr:revisionPtr revIDLastSave="0" documentId="13_ncr:1_{2C242BFD-96DC-4632-93CC-204F622092C7}" xr6:coauthVersionLast="47" xr6:coauthVersionMax="47" xr10:uidLastSave="{00000000-0000-0000-0000-000000000000}"/>
  <bookViews>
    <workbookView xWindow="-100" yWindow="-100" windowWidth="21467" windowHeight="11443" tabRatio="500" activeTab="2" xr2:uid="{00000000-000D-0000-FFFF-FFFF00000000}"/>
  </bookViews>
  <sheets>
    <sheet name="APR 2026" sheetId="14" r:id="rId1"/>
    <sheet name="MAG 2026" sheetId="13" r:id="rId2"/>
    <sheet name="GIU 2026" sheetId="15" r:id="rId3"/>
  </sheets>
  <definedNames>
    <definedName name="_xlnm.Print_Area" localSheetId="0">'APR 2026'!$B$1:$R$13</definedName>
    <definedName name="_xlnm.Print_Area" localSheetId="2">'GIU 2026'!$B$8:$U$12</definedName>
    <definedName name="_xlnm.Print_Area" localSheetId="1">'MAG 2026'!$B$9:$U$9</definedName>
    <definedName name="i" localSheetId="0">#REF!</definedName>
    <definedName name="i" localSheetId="1">#REF!</definedName>
    <definedName name="i">#REF!</definedName>
    <definedName name="Tipologia" localSheetId="0">#REF!</definedName>
    <definedName name="Tipologia" localSheetId="1">#REF!</definedName>
    <definedName name="Tipologia">#REF!</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21" i="13" l="1"/>
  <c r="V10" i="14"/>
  <c r="K63" i="15"/>
  <c r="K62" i="15"/>
  <c r="K61" i="15"/>
  <c r="K60" i="15"/>
  <c r="K52" i="15"/>
  <c r="K51" i="15"/>
  <c r="K44" i="15"/>
  <c r="K43" i="15"/>
  <c r="K42" i="15"/>
  <c r="K41" i="15"/>
  <c r="K40" i="15"/>
  <c r="K39" i="15"/>
  <c r="K34" i="15"/>
  <c r="K33" i="15"/>
  <c r="J32" i="15"/>
  <c r="K32" i="15" s="1"/>
  <c r="V63" i="15"/>
  <c r="V62" i="15"/>
  <c r="V61" i="15"/>
  <c r="V60" i="15"/>
  <c r="V59" i="15"/>
  <c r="V58" i="15"/>
  <c r="V57" i="15"/>
  <c r="V56" i="15"/>
  <c r="V55" i="15"/>
  <c r="V54" i="15"/>
  <c r="V53" i="15"/>
  <c r="V52" i="15"/>
  <c r="V51" i="15"/>
  <c r="V50" i="15"/>
  <c r="V49" i="15"/>
  <c r="V48" i="15"/>
  <c r="V47" i="15"/>
  <c r="V46" i="15"/>
  <c r="V45" i="15"/>
  <c r="V44" i="15"/>
  <c r="V43" i="15"/>
  <c r="V42" i="15"/>
  <c r="V41" i="15"/>
  <c r="V40" i="15"/>
  <c r="V39" i="15"/>
  <c r="V38" i="15"/>
  <c r="V37" i="15"/>
  <c r="V36" i="15"/>
  <c r="V35" i="15"/>
  <c r="V34" i="15"/>
  <c r="V33" i="15"/>
  <c r="V32" i="15"/>
  <c r="V31" i="15"/>
  <c r="V30" i="15"/>
  <c r="V29" i="15"/>
  <c r="V28" i="15"/>
  <c r="V27" i="15"/>
  <c r="V26" i="15"/>
  <c r="V25" i="15"/>
  <c r="V24" i="15"/>
  <c r="V23" i="15"/>
  <c r="V22" i="15"/>
  <c r="V21" i="15"/>
  <c r="V20" i="15"/>
  <c r="V19" i="15"/>
  <c r="V18" i="15"/>
  <c r="V17" i="15"/>
  <c r="V16" i="15"/>
  <c r="V15" i="15"/>
  <c r="V14" i="15"/>
  <c r="K17" i="15"/>
  <c r="K16" i="15"/>
  <c r="K15" i="15"/>
  <c r="K14" i="15"/>
  <c r="V13" i="15"/>
  <c r="J13" i="15"/>
  <c r="J12" i="15"/>
  <c r="V51" i="13"/>
  <c r="V50" i="13"/>
  <c r="V49" i="13"/>
  <c r="V52" i="13"/>
  <c r="V83" i="13"/>
  <c r="V82" i="13"/>
  <c r="V81" i="13"/>
  <c r="V80" i="13"/>
  <c r="V79" i="13"/>
  <c r="V78" i="13"/>
  <c r="V77" i="13"/>
  <c r="V76" i="13"/>
  <c r="V75" i="13"/>
  <c r="V74" i="13"/>
  <c r="V73" i="13"/>
  <c r="V72" i="13"/>
  <c r="V71" i="13"/>
  <c r="V70" i="13"/>
  <c r="V69" i="13"/>
  <c r="V68" i="13"/>
  <c r="V67" i="13"/>
  <c r="V66" i="13"/>
  <c r="V65" i="13"/>
  <c r="V64" i="13"/>
  <c r="V63" i="13"/>
  <c r="V62" i="13"/>
  <c r="V61" i="13"/>
  <c r="V60" i="13"/>
  <c r="V59" i="13"/>
  <c r="V58" i="13"/>
  <c r="V57" i="13"/>
  <c r="V56" i="13"/>
  <c r="V55" i="13"/>
  <c r="V54" i="13"/>
  <c r="V53" i="13"/>
  <c r="V86" i="13"/>
  <c r="V85" i="13"/>
  <c r="V84" i="13"/>
  <c r="V87" i="13"/>
  <c r="V93" i="13"/>
  <c r="V92" i="13"/>
  <c r="V91" i="13"/>
  <c r="V90" i="13"/>
  <c r="V89" i="13"/>
  <c r="V88" i="13"/>
  <c r="V94" i="13"/>
  <c r="V100" i="13"/>
  <c r="V99" i="13"/>
  <c r="V98" i="13"/>
  <c r="V97" i="13"/>
  <c r="V96" i="13"/>
  <c r="V95" i="13"/>
  <c r="V101" i="13"/>
  <c r="V102" i="13"/>
  <c r="V103" i="13"/>
  <c r="V104" i="13"/>
  <c r="V120" i="13"/>
  <c r="V119" i="13"/>
  <c r="V118" i="13"/>
  <c r="V117" i="13"/>
  <c r="V116" i="13"/>
  <c r="V115" i="13"/>
  <c r="V114" i="13"/>
  <c r="V113" i="13"/>
  <c r="V112" i="13"/>
  <c r="V111" i="13"/>
  <c r="V110" i="13"/>
  <c r="V109" i="13"/>
  <c r="V108" i="13"/>
  <c r="V107" i="13"/>
  <c r="V106" i="13"/>
  <c r="V105" i="13"/>
  <c r="V46" i="13"/>
  <c r="V45" i="13"/>
  <c r="V44" i="13"/>
  <c r="V43" i="13"/>
  <c r="V40" i="13"/>
  <c r="V39" i="13"/>
  <c r="V38" i="13"/>
  <c r="V37" i="13"/>
  <c r="V36" i="13"/>
  <c r="V35" i="13"/>
  <c r="V34" i="13"/>
  <c r="V33" i="13"/>
  <c r="V41" i="13"/>
  <c r="V42" i="13"/>
  <c r="V47" i="13"/>
  <c r="V48" i="13"/>
  <c r="V32" i="13"/>
  <c r="V31" i="13"/>
  <c r="V30" i="13"/>
  <c r="V29" i="13"/>
  <c r="V28" i="13"/>
  <c r="V27" i="13"/>
  <c r="V26" i="13"/>
  <c r="V25" i="13"/>
  <c r="V24" i="13"/>
  <c r="V23" i="13"/>
  <c r="V22" i="13"/>
  <c r="V21" i="13"/>
  <c r="V20" i="13"/>
  <c r="V19" i="13"/>
  <c r="V18" i="13"/>
  <c r="V17" i="13"/>
  <c r="V16" i="13"/>
  <c r="V15" i="13"/>
  <c r="V14" i="13"/>
  <c r="V13" i="13"/>
  <c r="V12" i="13"/>
  <c r="K50" i="13"/>
  <c r="K49" i="13"/>
  <c r="J51" i="13"/>
  <c r="K51" i="13" s="1"/>
  <c r="K83" i="13"/>
  <c r="K82" i="13"/>
  <c r="K81" i="13"/>
  <c r="K80" i="13"/>
  <c r="K79" i="13"/>
  <c r="K78" i="13"/>
  <c r="K77" i="13"/>
  <c r="K76" i="13"/>
  <c r="K75" i="13"/>
  <c r="K74" i="13"/>
  <c r="K73" i="13"/>
  <c r="K72" i="13"/>
  <c r="K71" i="13"/>
  <c r="K70" i="13"/>
  <c r="K69" i="13"/>
  <c r="K68" i="13"/>
  <c r="K67" i="13"/>
  <c r="K66" i="13"/>
  <c r="K65" i="13"/>
  <c r="K64" i="13"/>
  <c r="K63" i="13"/>
  <c r="K62" i="13"/>
  <c r="K61" i="13"/>
  <c r="K60" i="13"/>
  <c r="K59" i="13"/>
  <c r="K58" i="13"/>
  <c r="K57" i="13"/>
  <c r="K56" i="13"/>
  <c r="K55" i="13"/>
  <c r="K54" i="13"/>
  <c r="K53" i="13"/>
  <c r="K86" i="13"/>
  <c r="K85" i="13"/>
  <c r="K84" i="13"/>
  <c r="J88" i="13"/>
  <c r="K88" i="13" s="1"/>
  <c r="K93" i="13"/>
  <c r="K92" i="13"/>
  <c r="K91" i="13"/>
  <c r="K90" i="13"/>
  <c r="K89" i="13"/>
  <c r="K100" i="13"/>
  <c r="K99" i="13"/>
  <c r="K98" i="13"/>
  <c r="K97" i="13"/>
  <c r="K96" i="13"/>
  <c r="K95" i="13"/>
  <c r="K121" i="13"/>
  <c r="K120" i="13"/>
  <c r="K119" i="13"/>
  <c r="K118" i="13"/>
  <c r="K117" i="13"/>
  <c r="K116" i="13"/>
  <c r="K115" i="13"/>
  <c r="K114" i="13"/>
  <c r="K113" i="13"/>
  <c r="K112" i="13"/>
  <c r="K111" i="13"/>
  <c r="K110" i="13"/>
  <c r="K109" i="13"/>
  <c r="K108" i="13"/>
  <c r="K107" i="13"/>
  <c r="K45" i="13" l="1"/>
  <c r="K44" i="13"/>
  <c r="K43" i="13"/>
  <c r="K35" i="13"/>
  <c r="K34" i="13"/>
  <c r="K16" i="13"/>
  <c r="K15" i="13"/>
  <c r="K14" i="13"/>
  <c r="K13" i="13"/>
  <c r="V89" i="14"/>
  <c r="V88" i="14"/>
  <c r="V87" i="14"/>
  <c r="V86" i="14"/>
  <c r="V85" i="14"/>
  <c r="V84" i="14"/>
  <c r="V83" i="14"/>
  <c r="V82" i="14"/>
  <c r="V81" i="14"/>
  <c r="V80" i="14"/>
  <c r="V79" i="14"/>
  <c r="V78" i="14"/>
  <c r="V77" i="14"/>
  <c r="V76" i="14"/>
  <c r="V75" i="14"/>
  <c r="V74" i="14"/>
  <c r="V73" i="14"/>
  <c r="V72" i="14"/>
  <c r="V71" i="14"/>
  <c r="V70" i="14"/>
  <c r="V69" i="14"/>
  <c r="V68" i="14"/>
  <c r="V67" i="14"/>
  <c r="V66" i="14"/>
  <c r="V65" i="14"/>
  <c r="V64" i="14"/>
  <c r="V63" i="14"/>
  <c r="V62" i="14"/>
  <c r="V61" i="14"/>
  <c r="V60" i="14"/>
  <c r="V59" i="14"/>
  <c r="V58" i="14"/>
  <c r="V57" i="14"/>
  <c r="V56" i="14"/>
  <c r="V55" i="14"/>
  <c r="V54" i="14"/>
  <c r="V53" i="14"/>
  <c r="V52" i="14"/>
  <c r="V51" i="14"/>
  <c r="V50" i="14"/>
  <c r="V49" i="14"/>
  <c r="V48" i="14"/>
  <c r="V47" i="14"/>
  <c r="V46" i="14"/>
  <c r="V45" i="14"/>
  <c r="V44" i="14"/>
  <c r="V43" i="14"/>
  <c r="V42" i="14"/>
  <c r="V41" i="14"/>
  <c r="V40" i="14"/>
  <c r="V39" i="14"/>
  <c r="V38" i="14"/>
  <c r="V35" i="14"/>
  <c r="V36" i="14"/>
  <c r="V37" i="14"/>
  <c r="V94" i="14"/>
  <c r="V93" i="14"/>
  <c r="V92" i="14"/>
  <c r="V91" i="14"/>
  <c r="V90" i="14"/>
  <c r="V96" i="14"/>
  <c r="V95" i="14"/>
  <c r="V34" i="14"/>
  <c r="V33" i="14"/>
  <c r="V32" i="14"/>
  <c r="V31" i="14"/>
  <c r="V30" i="14"/>
  <c r="V29" i="14"/>
  <c r="V28" i="14"/>
  <c r="V27" i="14"/>
  <c r="V26" i="14"/>
  <c r="V25" i="14"/>
  <c r="V24" i="14"/>
  <c r="V23" i="14"/>
  <c r="V22" i="14"/>
  <c r="V21" i="14"/>
  <c r="V20" i="14"/>
  <c r="V19" i="14"/>
  <c r="V18" i="14"/>
  <c r="V17" i="14"/>
  <c r="V16" i="14"/>
  <c r="V15" i="14"/>
  <c r="V14" i="14"/>
  <c r="V13" i="14"/>
  <c r="K89" i="14" l="1"/>
  <c r="K88" i="14"/>
  <c r="K84" i="14"/>
  <c r="K83" i="14"/>
  <c r="K82" i="14"/>
  <c r="K81" i="14"/>
  <c r="K80" i="14"/>
  <c r="K79" i="14"/>
  <c r="K78" i="14"/>
  <c r="K77" i="14"/>
  <c r="K76" i="14"/>
  <c r="K75" i="14"/>
  <c r="K74" i="14"/>
  <c r="K73" i="14"/>
  <c r="K72" i="14"/>
  <c r="K71" i="14"/>
  <c r="K70" i="14"/>
  <c r="K69" i="14"/>
  <c r="K68" i="14"/>
  <c r="K67" i="14"/>
  <c r="K66" i="14"/>
  <c r="K65" i="14"/>
  <c r="K64" i="14"/>
  <c r="K63" i="14"/>
  <c r="K62" i="14"/>
  <c r="K61" i="14"/>
  <c r="K60" i="14"/>
  <c r="K59" i="14"/>
  <c r="K58" i="14"/>
  <c r="K57" i="14"/>
  <c r="K56" i="14"/>
  <c r="K55" i="14"/>
  <c r="K54" i="14"/>
  <c r="K53" i="14"/>
  <c r="K52" i="14"/>
  <c r="K51" i="14"/>
  <c r="K50" i="14"/>
  <c r="K49" i="14"/>
  <c r="K47" i="14"/>
  <c r="K46" i="14"/>
  <c r="K45" i="14"/>
  <c r="K44" i="14"/>
  <c r="K43" i="14"/>
  <c r="K42" i="14"/>
  <c r="K41" i="14"/>
  <c r="K40" i="14"/>
  <c r="K39" i="14"/>
  <c r="K38" i="14"/>
  <c r="K48" i="14"/>
  <c r="K94" i="14" l="1"/>
  <c r="K93" i="14"/>
  <c r="K92" i="14"/>
  <c r="K91" i="14"/>
  <c r="K90" i="14"/>
  <c r="V10" i="13"/>
  <c r="V11" i="13"/>
  <c r="V11" i="14" l="1"/>
  <c r="V12" i="14"/>
  <c r="V9" i="13"/>
  <c r="V11" i="15"/>
  <c r="V12" i="15"/>
  <c r="V10" i="15"/>
</calcChain>
</file>

<file path=xl/sharedStrings.xml><?xml version="1.0" encoding="utf-8"?>
<sst xmlns="http://schemas.openxmlformats.org/spreadsheetml/2006/main" count="2756" uniqueCount="925">
  <si>
    <t>CIG</t>
  </si>
  <si>
    <t>Struttura proponente</t>
  </si>
  <si>
    <t>Oggetto</t>
  </si>
  <si>
    <t>Tipologia procedura scelta contraente</t>
  </si>
  <si>
    <t>Delibera/Determina a contrarre e contestuale aggiudicazione di affidamento diretto.</t>
  </si>
  <si>
    <t>Elenco degli operatori invitati a presentare offerte/ numero di offerenti che hanno partecipato al procedimento</t>
  </si>
  <si>
    <t>Aggiudicazione (Rag. Soc.)</t>
  </si>
  <si>
    <t>Cod Fis./P.IVA aggiudicatario</t>
  </si>
  <si>
    <t>Importo di aggiudicazione (IVA esclusa)</t>
  </si>
  <si>
    <t>Importo di aggiudicazione (IVA inclusa)</t>
  </si>
  <si>
    <t>Tempi di completamento dell'opera servizio o fornitura (Data inizio)</t>
  </si>
  <si>
    <t>Tempi di completamento dell'opera servizio o fornitura (Data fine)</t>
  </si>
  <si>
    <t>Importo somme liquidate (IVA inclusa)</t>
  </si>
  <si>
    <t>Note</t>
  </si>
  <si>
    <t>Art. 37, c.1 lett. B) d.lgs. n. 33/2013 e ex art. 29, c. 1, d.lgs n. 50/2016 – art. 20 d.lgs n. 36/2023</t>
  </si>
  <si>
    <t>Composizione della commissione giudicatrice, curricula dei suoi dipendenti</t>
  </si>
  <si>
    <t>Art. 47, c.2, 3, 9, d.l. 77/2021 e ex art. 29, co. 1, d.lgs. 50/2016 - art. 20 d.lgs n. 36/2023</t>
  </si>
  <si>
    <t>Copia dell’ultimo rapporto sulla situazione del personale maschile e femminile prodotto al momento della presentazione della domanda di partecipazione e dell’offerta da parte degli operatori economici tenuti, ai sensi dell’art. 46, del d.lgs. n. 198/2206, alla sua redazione (operatori che occupano oltre 50 dipendenti) art. 47, c. 2, d.l. 77/2021)</t>
  </si>
  <si>
    <t>D.l. 76/2020, art. 6 ex Art. 29, co. 1, d.lgs. 50/2016 – art. 20 d.lgs n. 36/2023</t>
  </si>
  <si>
    <t>Relazione di genere sulla situazione del personale maschile e femminile consegnata, entro sei mesi dalla conclusione del contratto, alla S.A. dagli operatori economici che occupano un numero pari o superiore a quindici dipendenti (art. 47, c. 3, d.l 77/2021)</t>
  </si>
  <si>
    <t>Art. 47, c. 3-bis e co. 9, d.l. 77/2021 e ex art. 29, co. 1, d.lgs. 50/2016 - art. 20 d.lgs n. 36/2023</t>
  </si>
  <si>
    <t xml:space="preserve">Pubblicazione da parte della S.A. della certificazione di cui all’articolo 17 della legge 12 marzo 1999, n. 68 </t>
  </si>
  <si>
    <t>Per ogni singola procedura di affidamento inserire link alla BDNCAP contenente i dati e le informazioni comunicati dalla S.A. e pubblicati da ANAC ai sensi della Delibera n. 261/2023</t>
  </si>
  <si>
    <t>Dec</t>
  </si>
  <si>
    <t>Rup</t>
  </si>
  <si>
    <t>Delibera/Determina a contrarre e contestuale aggiudicazione di affidamento diretto</t>
  </si>
  <si>
    <t>Collegamento BDNCP</t>
  </si>
  <si>
    <t>Periodo dal 01/05/2026 al 31/05/2026</t>
  </si>
  <si>
    <t>Periodo dal 01/04/2026 al 30/04/2026</t>
  </si>
  <si>
    <t>ACQUISTI BENI E SERVIZI _ 2026</t>
  </si>
  <si>
    <t>BC31B5E0B6</t>
  </si>
  <si>
    <t>S.C. Contratti, Appalti, Acquisti, e Magazzini Economali</t>
  </si>
  <si>
    <t>Autorizzazione a contrarre e contestuale affidamento, ai sensi dell’art. 50, co. 1 lett. b) del D.lgs. 36/2023 per la fornitura di monitor ad alte prestazioni per gli Ospedali di Comunità della ASL Sassari con fondi PNRR. CIG BC31B5E0B6.</t>
  </si>
  <si>
    <t>Det. Dir. n. 637 del 30/06/2026</t>
  </si>
  <si>
    <t>Centro Servizi Computer Di Lorenzo Sarria</t>
  </si>
  <si>
    <t>01735920900</t>
  </si>
  <si>
    <t>BC25D920A0</t>
  </si>
  <si>
    <t>Autorizzazione a contrarre e contestuale affidamento, ai sensi dell’art. 50, co. 1 lett. b) del D.lgs 36/2023, riguardante la fornitura di N. 1 coffee break, necessario alle esigenze della S.C. Gestione e Sviluppo Risorse Umane - Asl 1 Sassari.</t>
  </si>
  <si>
    <t>Det. Dir. n. 619 del 24/06/2026</t>
  </si>
  <si>
    <t>Pegaso</t>
  </si>
  <si>
    <t>02521650909</t>
  </si>
  <si>
    <t>BC15C8509F</t>
  </si>
  <si>
    <t>Autorizzazione a contrarre e contestuale affidamento, ai sensi dell’art. 50, co. 1 lett. b) del D.lgs 36/2023, riguardante la fornitura di CND Q02 necessario alle esigenze di Oculistica di Alghero – ASL 1 Sassari;</t>
  </si>
  <si>
    <t>Det. Dir. n. 618 del 24/06/2026</t>
  </si>
  <si>
    <t>A.B.MED. S.R.L.</t>
  </si>
  <si>
    <t>02077670921</t>
  </si>
  <si>
    <t>BC15D95115</t>
  </si>
  <si>
    <t>PRODIFARM S.P.A.</t>
  </si>
  <si>
    <t>00138660907</t>
  </si>
  <si>
    <t>BC19F05145</t>
  </si>
  <si>
    <t>Autorizzazione a contrarre e contestuale affidamento ai sensi dell’art. 50, co. 1 lett. b) del D.lgs. 36/2023 per la fornitura a noleggio di apparecchiatura di ventiloterapia per aventi diritto del Distretto di Alghero, Operatori Vari.</t>
  </si>
  <si>
    <t>Det. Dir. n. 606 del 22/06/2026</t>
  </si>
  <si>
    <t>medicair centro srl</t>
  </si>
  <si>
    <t>07249200960</t>
  </si>
  <si>
    <t>BC19F2078B</t>
  </si>
  <si>
    <t xml:space="preserve"> Vitalaire Italia </t>
  </si>
  <si>
    <t>02061610792</t>
  </si>
  <si>
    <t>BC19F369B2</t>
  </si>
  <si>
    <t>BC1A9A885A</t>
  </si>
  <si>
    <t xml:space="preserve"> Vivisol</t>
  </si>
  <si>
    <t>02422300968</t>
  </si>
  <si>
    <t>BC13704D9C</t>
  </si>
  <si>
    <t>Autorizzazione a contrarre e contestuale affidamento, ai sensi dell’art. 50, co. 1 lett. b) del D.lgs. 36/2023 per la fornitura di 11 zaini e 11 ampollari/porta fiale destinati alle Guardie Mediche del Distretto Socio Sanitario di Alghero, del Coros, del Villanova e del Meilogu; CIG: BC13704D9C</t>
  </si>
  <si>
    <t>Det. Dir. n. 603 del 19/06/2026</t>
  </si>
  <si>
    <t>OSCAR BOSCAROL S.R.L.</t>
  </si>
  <si>
    <t>01458460217</t>
  </si>
  <si>
    <t>BBD92EDE48</t>
  </si>
  <si>
    <t>Autorizzazione a contrarre e contestuale affidamento, ai sensi dell’art. 50, co. 1 lett. b) del D.lgs. 36/2023 per la fornitura di Risme di carta per ECG Zoncare iMAC 120 e rulli di carta per ECG Zoncare iMAC 300 richiesta dalla ASL SASSARI - P.O. di Alghero. CIG:BBD92EDE48</t>
  </si>
  <si>
    <t>Det. Dir. n. 602 del 19/06/2026</t>
  </si>
  <si>
    <t>FC Genetics Unipersonale</t>
  </si>
  <si>
    <t>02839630924</t>
  </si>
  <si>
    <t>BC1369B6F8</t>
  </si>
  <si>
    <t>Autorizzazione a contrarre e contestuale affidamento, ai sensi dell’art. 50, co. 1 lett. b) del D.lgs. 36/2023 per il noleggio di comunicatore per soggetto avente diritto per 12 mesi CIG: BC1369B6F8</t>
  </si>
  <si>
    <t>Det. Dir. n. 600 del 19/06/2026</t>
  </si>
  <si>
    <t>Sapio Life Srl</t>
  </si>
  <si>
    <t>02006400960</t>
  </si>
  <si>
    <t>BC1367ABBB</t>
  </si>
  <si>
    <t>Autorizzazione a contrarre e contestuale affidamento, ai sensi dell’art. 50, co. 1 lett. b) del D.lgs 36/2023, riguardante la fornitura di addensante liquido Thick-n Instant necessario alle esigenze della S.C. Farmaceutica Territoriale e SSD Farmacia Ospedaliera Alghero e Ozieri – ASL 1 Sassari;</t>
  </si>
  <si>
    <t>Det. Dir. n. 599 del 19/06/2026</t>
  </si>
  <si>
    <t>ERREKAPPA EUROTERA-PICI SPA</t>
  </si>
  <si>
    <t>09674060158</t>
  </si>
  <si>
    <t>BC0ECF3E7F</t>
  </si>
  <si>
    <t>Autorizzazione a contrarre e contestuale affidamento, ai sensi dell’art. 50, co. 1 lett. b) del D.lgs. 36/2023 per la fornitura di lavandini portatili multifunzione richiesti da distretti diversi della ASL di Sassari. CIG: BC0ECF3E7F</t>
  </si>
  <si>
    <t>Det. Dir. n. 595 del 18/06/2026</t>
  </si>
  <si>
    <t>Rappresentanze Dr. Alessandro Dessì</t>
  </si>
  <si>
    <t>01704130929</t>
  </si>
  <si>
    <t>BC08765049</t>
  </si>
  <si>
    <t>Autorizzazione a contrarre e contestuale affidamento, ai sensi dell’art. 50, co. 1 lett. b) del D.lgs. 36/2023 per la fornitura di Raccordi in plastica per tubi, con valvola pneumatica per il controllo manuale dell'aspirazione, con connessione universale ed adattatore, non sterile richiesto dalla S.C. Farmaceutica Territoriale. CIG: BC08765049</t>
  </si>
  <si>
    <t>Det. Dir. n. 594 del 18/06/2026</t>
  </si>
  <si>
    <t>SANIFARM S.r.l.</t>
  </si>
  <si>
    <t>00288550924</t>
  </si>
  <si>
    <t>BB17B08E28</t>
  </si>
  <si>
    <t>Det. Dir. n. 593 del 18/06/2026</t>
  </si>
  <si>
    <t>1. KALTEK SRL - P.I.02405040284
2. L. MOLTENI &amp; C. DEI F.LLI ALITTI SOC. DI ESERC. SPA - P.I.01286700487
3. LABOINDUSTRIA S.P.A. - P.I.0805390283</t>
  </si>
  <si>
    <t>Kaltek srl.</t>
  </si>
  <si>
    <t>02405040284</t>
  </si>
  <si>
    <t>BBF5F618A4</t>
  </si>
  <si>
    <t>Det. Dir. n. 592 del 18/06/2026</t>
  </si>
  <si>
    <t>Smith &amp; Nephew S.P.A.</t>
  </si>
  <si>
    <t>00953780962</t>
  </si>
  <si>
    <t>BBCCFDB427</t>
  </si>
  <si>
    <t>Det. Dir. n. 591 del 18/06/2026</t>
  </si>
  <si>
    <t>Farmaceutici Damor S.P.A.</t>
  </si>
  <si>
    <t>0027240639</t>
  </si>
  <si>
    <t>BBFD2C4101</t>
  </si>
  <si>
    <t>Det. Dir. n. 590 del 18/06/2026</t>
  </si>
  <si>
    <t>EUROMED PHARMA SRL</t>
  </si>
  <si>
    <t>05763890638</t>
  </si>
  <si>
    <t>BC0ECBE2C6</t>
  </si>
  <si>
    <t>Autorizzazione a contrarre e contestuale affidamento, ai sensi dell’art. 50, co. 1 lett. b) del D.lgs. 36/2023 per la fornitura fornitura di strumentazione e relativi consumabili dedicati alla determinazione dei livelli di emoglobina libera in campioni di siero, plasma, soluzioni acquose ed eritrociti conservati, nonché dell’apparecchiatura DiaSpect T-Low – O.E. MDM srl – ASL N. 1 Sassari</t>
  </si>
  <si>
    <t>Det. Dir. n. 589 del 18/06/2026</t>
  </si>
  <si>
    <t>MDM srl</t>
  </si>
  <si>
    <t>01759730904</t>
  </si>
  <si>
    <t>BBFD24CDF6</t>
  </si>
  <si>
    <t>Det. Dir. n. 572 del 12/06/2026</t>
  </si>
  <si>
    <t>Giuseppe Macciocu S.n.c.</t>
  </si>
  <si>
    <t>01471980902</t>
  </si>
  <si>
    <t>BBE6FCC30E</t>
  </si>
  <si>
    <t>Autorizzazione a contrarre e contestuale affidamento, ai sensi dell’art. 50, co. 1 lett. b) del D.lgs. 36/2023 per la fornitura di n. 72 confezioni di dispostivi medico diagnostici in vitro (IVD) per lo screening della sifilide, necessario alle esigenze della S.S.D. Farmacia Ospedaliera Presidio Ospedaliero Antonio Segni di Ozieri.
CIG: BBE6FCC30E</t>
  </si>
  <si>
    <t>Det. Dir. n. 571 del 12/06/2026</t>
  </si>
  <si>
    <t>Mascia Brunelli</t>
  </si>
  <si>
    <t>05985320158</t>
  </si>
  <si>
    <t>BBCD6B39F1</t>
  </si>
  <si>
    <t>Det. Dir. n. 570 del 11/06/2026</t>
  </si>
  <si>
    <t>AB ANALITICA SRL
02375470289
ARDEA SRL
02327160905
FUJIREBIO ITALIA S.R.L.
05848611009
NUCLEAR LASER MEDICINE
05763060152</t>
  </si>
  <si>
    <t>NUCLEAR LASER MEDICINE</t>
  </si>
  <si>
    <t>05763060152</t>
  </si>
  <si>
    <t>BBF5F386CF</t>
  </si>
  <si>
    <t>Det. Dir. n. 569 del 11/06/2026</t>
  </si>
  <si>
    <t>FARMACEUTICA
INTERNAZIONALE ITALIANA</t>
  </si>
  <si>
    <t>02130320035</t>
  </si>
  <si>
    <t>BBA1BFD1C2</t>
  </si>
  <si>
    <t>NEOPHARMED GENTILI - S.A.L.F. LABORATORIO
FARMACOLOGICO</t>
  </si>
  <si>
    <t xml:space="preserve">NEOPHARMED GENTILI </t>
  </si>
  <si>
    <t>06647900965</t>
  </si>
  <si>
    <t>BB4141B457</t>
  </si>
  <si>
    <t>ALFASIGMA - DIFA COOPER</t>
  </si>
  <si>
    <t xml:space="preserve">ALFASIGMA </t>
  </si>
  <si>
    <t>03432221202</t>
  </si>
  <si>
    <t>BBEBF4CE0</t>
  </si>
  <si>
    <t>Autorizzazione a contrarre e contestuale affidamento, ai sensi dell’art. 50, co. 1
lett. b) del D.lgs. 36/2023 per la fornitura di dvd e bustine porta dvd, necessari per la S.C.
Diagnostica Territoriale per immagini e cure primarie, la S.C. Diagnostica per immagini P.O.
Alghero e la S.C. Diagnostica per immagini P.O. Ozieri
CIG: BBEBF4CE0</t>
  </si>
  <si>
    <t>Det. Dir. n. 561 del 10/06/2026</t>
  </si>
  <si>
    <t>ECRA</t>
  </si>
  <si>
    <t>04645920655</t>
  </si>
  <si>
    <t>BBE3590495</t>
  </si>
  <si>
    <t>Autorizzazione a contrarre e contestuale affidamento, ai sensi dell’art. 50, co. 1 lett. b) del D.lgs. 36/2023 per il noleggio di saturimetro per soggetto avente diritto per 12 mesi CIG: BBE3590495</t>
  </si>
  <si>
    <t>Det. Dir. n. 554 del 09/06/2026</t>
  </si>
  <si>
    <t>BBE22D0B7D</t>
  </si>
  <si>
    <t>Autorizzazione a contrarre e contestuale affidamento, ai sensi dell’art. 50, co. 1
lett. b) del D.lgs. 36/2023 per la fornitura di sonde Beamer per chirurgia con generatore a gas
Argon, necessarie alle esigenze della S.C Farmaceutica Territoriale dell’ASL 1 Sassari.
CIG: BBE22D0B7D</t>
  </si>
  <si>
    <t>Det. Dir. n. 551 del 08/06/2026</t>
  </si>
  <si>
    <t>CONMED ITALIA</t>
  </si>
  <si>
    <t>05297730961</t>
  </si>
  <si>
    <t>BBE364D08E</t>
  </si>
  <si>
    <t>Presa d’atto della fornitura a noleggio di Monitor Vita Guard VG 3100 per paziente del Distretto di Ozieri, ai sensi dell’art. 50 comma 1 lett. b) del D.Lgs. 36/2023 e ss.mm.ii. - O.E. Sapio Life - CIG: BBE364D08E</t>
  </si>
  <si>
    <t>Det. Dir. n. 550 del 08/06/2026</t>
  </si>
  <si>
    <t>Sapio Life</t>
  </si>
  <si>
    <t>BAEBC3D79C</t>
  </si>
  <si>
    <t>Det. Dir. n. 549 del 05/06/2026</t>
  </si>
  <si>
    <t>ALLOGA
ITALIA</t>
  </si>
  <si>
    <t>01099110999</t>
  </si>
  <si>
    <t>BB3F3380C4</t>
  </si>
  <si>
    <t>ORION
PHARMA</t>
  </si>
  <si>
    <t>05941670969</t>
  </si>
  <si>
    <t>BBCCE5FA8F</t>
  </si>
  <si>
    <t>ASTELLAS
PHARMA</t>
  </si>
  <si>
    <t>00789580966</t>
  </si>
  <si>
    <t>BBCCE6F7C4</t>
  </si>
  <si>
    <t>SCHARPER</t>
  </si>
  <si>
    <t>BBCCFACD5B</t>
  </si>
  <si>
    <t>GEDEON
RICHTER</t>
  </si>
  <si>
    <t>06741870965</t>
  </si>
  <si>
    <t>BBCCFBCA90</t>
  </si>
  <si>
    <t>NOVARTIS
FARMA</t>
  </si>
  <si>
    <t>02385200122</t>
  </si>
  <si>
    <t>BBE35FBCDF</t>
  </si>
  <si>
    <t>Autorizzazione a contrarre e contestuale affidamento, ai sensi dell’art. 50, co. 1 lett. b) del D.lgs. 36/2023 per la fornitura di cavetto per Impianto Cocleare richiesto dalla Servizio di Assistenza Protesica afferente al Distretto di Sassari. CIG: BBE35FBCDF</t>
  </si>
  <si>
    <t>Det. Dir. n. 548 del 05/06/2026</t>
  </si>
  <si>
    <t>DIPO S.r.l</t>
  </si>
  <si>
    <t>05878101004</t>
  </si>
  <si>
    <t>BBCCFF8C13</t>
  </si>
  <si>
    <t>Autorizzazione a contrarre e contestuale affidamento, ai sensi dell’art 50 comma 1 lett.b) del
D.Lgs.36/2023, per la fornitura annuale di alimento ai fini medici speciali Compleat Plant Protein, per
paziente C.G.A.,afferente alla S.C. Farmaceutica Territoriale della ASL di Sassari, mediante T.D.n.6332021
sul Me.Pa.di Consip. Affidatario Nestlè Italiana SPA - CIG BBCCFF8C13</t>
  </si>
  <si>
    <t>Det. Dir. n. 547 del 05/06/2026</t>
  </si>
  <si>
    <t>Nestlè Italiana SPA</t>
  </si>
  <si>
    <t>00777280157</t>
  </si>
  <si>
    <t>BDC086F25</t>
  </si>
  <si>
    <t>Autorizzazione a contrarre e contestuale affidamento, ai sensi dell’art. 50, co. 1 lett. b) del D.lgs. 36/2023 per la fornitura di n. 8 aspiratori chirurgici New Askir 30 per il Servizio di Protesica.</t>
  </si>
  <si>
    <t>Det. Dir. n. 538 del 03/06/2026</t>
  </si>
  <si>
    <t>BB9D6B8804</t>
  </si>
  <si>
    <t>Autorizzazione a contrarre e contestuale affidamento, ai sensi dell’art. 50, co. 1 lett. b) del D.lgs. 36/2023 per la fornitura del servizio di Banca dati ONE PA per 36 mesi per i vari servizi della ASL n. 1 di Sassari – O.E. Wolters Kluwer Italia srl</t>
  </si>
  <si>
    <t>Det. Dir. n. 537 del 03/06/2026</t>
  </si>
  <si>
    <t xml:space="preserve">Wolters Kluwer Italia srl </t>
  </si>
  <si>
    <t>10209790152</t>
  </si>
  <si>
    <t>BB3F459F3D</t>
  </si>
  <si>
    <t>Det. Dir. n. 536 del 03/06/2026</t>
  </si>
  <si>
    <t>Professional Dietetics</t>
  </si>
  <si>
    <t>11817800151</t>
  </si>
  <si>
    <t>BBD8209E01</t>
  </si>
  <si>
    <t>Autorizzazione a contrarre e contestuale affidamento, ai sensi dell’art. 50, co. 1 lett. b) del D.lgs. 36/2023 per la fornitura di corso di formazione “Il nuovo regime del reclutamento nella Pubblica Amministrazione” - CIG: BBD8209E01</t>
  </si>
  <si>
    <t>Det. Dir. n. 535 del 03/06/2026</t>
  </si>
  <si>
    <t>Promo PA Fondazione</t>
  </si>
  <si>
    <t>01922510464</t>
  </si>
  <si>
    <t>BBD27CF8F0</t>
  </si>
  <si>
    <t>Autorizzazione a contrarre e contestuale affidamento, ai sensi dell’art. 50, co. 1 lett. b) del D.lgs. 36/2023, per la fornitura di n. 2 Comunicatori con relativi Software per due pazienti aventi diritto del Distretto di Sassari richiesti dal Servizio di Assistenza Protesica/Ausili di Sassari. CIG diversi.</t>
  </si>
  <si>
    <t>Det. Dir. n. 532 del 03/06/2026</t>
  </si>
  <si>
    <t>Sapio Life S.r.l</t>
  </si>
  <si>
    <t>BBD822DBB7</t>
  </si>
  <si>
    <t>BBBEF48115</t>
  </si>
  <si>
    <t>Autorizzazione a contrarre e contestuale affidamento, ai sensi dell’art. 50, co. 1 lett. b) del D.lgs. 36/2023, per il noleggio di un disostruttore bronchiale per paziente avente diritto richiesto dal Servizio di Assistenza Protesica/Ausili di Sassari. CIG:BBBEF48115</t>
  </si>
  <si>
    <t>Det. Dir. n. 531 del 03/06/2026</t>
  </si>
  <si>
    <t>Medicair Centro S.r.l.</t>
  </si>
  <si>
    <t>BBD81CCBAB</t>
  </si>
  <si>
    <t>Autorizzazione a contrarre e contestuale affidamento, ai sensi dell’art. 50, co. 1 lett. b)
del D.lgs 36/2023, riguardante la fornitura di s et flusso standard per il riscaldamento di sangue e
fluidi (CND A) necessari alle esigenze dei P.O. di Ozieri, Alghero e dei Servizi Territoriali ASL 1
Sassari;</t>
  </si>
  <si>
    <t>Det. Dir. n. 529 del 03/06/2026</t>
  </si>
  <si>
    <t>MEDICAL S.R.L.</t>
  </si>
  <si>
    <t>00268210903</t>
  </si>
  <si>
    <t>BC111E075E</t>
  </si>
  <si>
    <t>Dipartimento della Gestione delle risorse Finanziarie, Umane e Strumentali</t>
  </si>
  <si>
    <t>Recepimento Determinazione DG CRC RAS n.564 prot. n.7169 del 06/09/2023 e
s.m.i.-“MEDICINALI 17 Appalto specifico indetto dalla D.G. della C.R.C. della Regione
Autonoma della Sardegna, Servizio Spesa Sanitaria per l’affidamento della fornitura di
medicinali ed. 17 destinati al fabbisogno triennale delle aziende sanitarie della Regione
Autonoma della Sardegna….”- id simog 9140323..”, lotto n. 98 per Farmaco Spravato.
Impegno di spesa per la ASL di Sassari sino al 31/12/2026. Nomina RUP e DEC. Operatore
economico JANSSEN-CILAG S.p.A. CIG: BC111E075E</t>
  </si>
  <si>
    <t>recepimento</t>
  </si>
  <si>
    <t>JANSSEN-CILAG SPA</t>
  </si>
  <si>
    <t>02707070963</t>
  </si>
  <si>
    <t>BBD72BABF2</t>
  </si>
  <si>
    <t>Fornitura Area Laboristica Coagulazione-Recepimento Determinazione Dirigenziale n. 771 del 17/03/2026 ARES Sardegna-ulteriore impegno di spesa per la fornitura in service di sistemi analitici per determinazioni diagnostiche di coagulazione in attesa di gara. O.E. Siemens Healthcare srl -ASL1 Sassari</t>
  </si>
  <si>
    <t>Siemens Healthcare srl</t>
  </si>
  <si>
    <t>12268050155</t>
  </si>
  <si>
    <t>Adesione all’Accordo Quadro per la fornitura di arredi sanitari destinati alle Aziende Sanitarie della Regione Sardegna ed aggiudicato con Determinazione Dirigenziale ARES Sardegna n. 2142 del 06/08/2025.</t>
  </si>
  <si>
    <t>Accordo Quadro</t>
  </si>
  <si>
    <t>RD MEDICAL SRL RTI COSTITUENDO MEDICAL – MI.MED</t>
  </si>
  <si>
    <t>03334470733</t>
  </si>
  <si>
    <t>BB8F8E3840</t>
  </si>
  <si>
    <t>Procedura negoziata senza previa pubblicazione di bando, ai sensi dell’art. 76, comma 2, lett. c), del D.Lgs. 36/2023, per l’affidamento della fornitura di gas medicinali destinati al Presidio Ospedaliero di Ozieri – Presa d’atto degli esiti di gara e aggiudicazione – CIG BB8F8E3840</t>
  </si>
  <si>
    <t>Società Italiana Acetilene e Derivati – SIAD S.p.A.,</t>
  </si>
  <si>
    <t>00209070168</t>
  </si>
  <si>
    <t>BBB9EEF301</t>
  </si>
  <si>
    <t>Recepimento Determinazione Ares Sardegna 1017 del 10/04/2026 Forniture Area Laboratoristica Ematologia. Operatori Economici vari, Service di sistemi analitici per determinazioni diagnostiche di Ematologia in attesa gara. Determina n. 1173/2025 s.m.i. Ulteriore impegno di spesa.</t>
  </si>
  <si>
    <t>Siemens Healthcare srl - Abbott</t>
  </si>
  <si>
    <t>BBB9EF03D4</t>
  </si>
  <si>
    <t>BBD73005B8</t>
  </si>
  <si>
    <t>Recepimento Determinazione Dirigenziale ARES Sardegna n. 1022 del 10/04/2026 per la fornitura in service di sistemi analitici per determinazioni diagnostiche di Varianti Emoglobiniche ed Emoglobina Glicata in attesa gara. Operatori Economici vari. Determina n. 1058/2025. Ulteriore Impegno di spesa.</t>
  </si>
  <si>
    <t>Bio-Rad Laboratories srl - A. Menarini Diagnostics srl</t>
  </si>
  <si>
    <t>BBD72CFD46</t>
  </si>
  <si>
    <t>Det. Dir. n. 330 del 01/04/2026</t>
  </si>
  <si>
    <t xml:space="preserve"> Dignitana</t>
  </si>
  <si>
    <t xml:space="preserve">10419630966 </t>
  </si>
  <si>
    <t>Det. Dir. n. 333 del 01/04/2026</t>
  </si>
  <si>
    <t xml:space="preserve"> ASITECHNO SRL</t>
  </si>
  <si>
    <t>03863570929</t>
  </si>
  <si>
    <t>BAFAA8C030</t>
  </si>
  <si>
    <t>Autorizzazione a contrarre e contestuale affidamento, ai sensi dell’art 50 comma 1 lett.b) del D.Lgs.36/2023, per la fornitura annuale di parafarmaci vari per pazienti affetti da malattie rare, afferenti alla SC Farmaceutica Territoriale della Asl di Sassari, a seguito di separate procedure telematiche sul Me.Pa.di Consip. OO.EE. vari – CIG diversi.</t>
  </si>
  <si>
    <t>Det. Dir. n. 343 del 10/04/2026</t>
  </si>
  <si>
    <t>A-DERMA</t>
  </si>
  <si>
    <t>01538130152</t>
  </si>
  <si>
    <t>BAFA637CFF</t>
  </si>
  <si>
    <t>UNIFARCO SPA</t>
  </si>
  <si>
    <t>00595530254</t>
  </si>
  <si>
    <t>BAFB2F2E68</t>
  </si>
  <si>
    <t>ERBAGIL SRL</t>
  </si>
  <si>
    <t>01468980626</t>
  </si>
  <si>
    <t>BAFACE0C02</t>
  </si>
  <si>
    <t>PIERRE FABRE ITALIA SPA</t>
  </si>
  <si>
    <t>Det. Dir. n. 344 del 10/04/2026</t>
  </si>
  <si>
    <t xml:space="preserve"> Opera s.r.l.</t>
  </si>
  <si>
    <t>Opera s.r.l.</t>
  </si>
  <si>
    <t xml:space="preserve"> 05994580727</t>
  </si>
  <si>
    <t>Det. Dir. n. 351 del 10/04/2026</t>
  </si>
  <si>
    <t xml:space="preserve"> 4B S.R.L. S</t>
  </si>
  <si>
    <t>02816080903</t>
  </si>
  <si>
    <t>BB27DA5842</t>
  </si>
  <si>
    <t>Det. Dir. n. 352 del 10/04/2026</t>
  </si>
  <si>
    <t xml:space="preserve"> Medigas Italia srl</t>
  </si>
  <si>
    <t>11861240155</t>
  </si>
  <si>
    <t>BAF7F0CA75</t>
  </si>
  <si>
    <t>Det. Dir. n. 354 del 13/04/2026</t>
  </si>
  <si>
    <t xml:space="preserve"> M.D.M. 
S.R.L.</t>
  </si>
  <si>
    <t xml:space="preserve">BB27D8E548 </t>
  </si>
  <si>
    <t>Det. Dir. n. 355 del 13/04/2026</t>
  </si>
  <si>
    <t xml:space="preserve"> VITALAIRE ITALIA</t>
  </si>
  <si>
    <t xml:space="preserve"> 02061610792</t>
  </si>
  <si>
    <t xml:space="preserve">BB3495C4A1 </t>
  </si>
  <si>
    <t>Det. Dir. n. 359 del 14/04/2026</t>
  </si>
  <si>
    <t>H.S. HOSPITAL SERVICE S.R.L.</t>
  </si>
  <si>
    <t>01624430904</t>
  </si>
  <si>
    <t>Det. Dir. n. 361 del 14/04/2026</t>
  </si>
  <si>
    <t>PASTICCERIA CANNAS</t>
  </si>
  <si>
    <t xml:space="preserve"> 02823620907</t>
  </si>
  <si>
    <t>BADA5BB2A5</t>
  </si>
  <si>
    <t>Det. Dir. n. 362 del 14/04/2026</t>
  </si>
  <si>
    <t>ASITECHNO SRL</t>
  </si>
  <si>
    <t xml:space="preserve">03863570929 </t>
  </si>
  <si>
    <t xml:space="preserve">BB2DBE0B2F </t>
  </si>
  <si>
    <t>Det. Dir. n. 363 del 14/04/2026</t>
  </si>
  <si>
    <t xml:space="preserve"> BIOSIGMA S.P.A. </t>
  </si>
  <si>
    <t>03328440270</t>
  </si>
  <si>
    <t xml:space="preserve">BB414DF615 </t>
  </si>
  <si>
    <t>Det. Dir. n. 376 del 16/04/2026</t>
  </si>
  <si>
    <t xml:space="preserve"> A.B.MED. S.R.L.</t>
  </si>
  <si>
    <t>Det. Dir. n. 380 del 16/04/2026</t>
  </si>
  <si>
    <t xml:space="preserve">Ottopharma </t>
  </si>
  <si>
    <t xml:space="preserve"> 02457060032</t>
  </si>
  <si>
    <t xml:space="preserve">BB44BF7D10 </t>
  </si>
  <si>
    <t>Det. Dir. n. 381 del 16/04/2026</t>
  </si>
  <si>
    <t xml:space="preserve">THERAS CONSUMER HEALTH S.R.L. </t>
  </si>
  <si>
    <t>14304560965</t>
  </si>
  <si>
    <t>BB657A8702</t>
  </si>
  <si>
    <t>Det. Dir. n. 391 del 28/04/2026</t>
  </si>
  <si>
    <t>BECTON DICKINSON ITALIA SPA</t>
  </si>
  <si>
    <t>00803890151</t>
  </si>
  <si>
    <t>BB62D97028</t>
  </si>
  <si>
    <t>Det. Dir. n. 394 del 29/04/2026</t>
  </si>
  <si>
    <t>Elcom Srl</t>
  </si>
  <si>
    <t>00561630955</t>
  </si>
  <si>
    <t>BB4145B926</t>
  </si>
  <si>
    <t>Autorizzazione a contrarre e contestuale affidamento, ai sensi dell’art. 50, co. 1 lett. b) del D.lgs 36/2023, riguardante la fornitura di sistemi diagnostici necessari alle esigenze del SSD Centro Trasfusionale di Ozieri e Alghero - Asl 1 Sassari;</t>
  </si>
  <si>
    <t>Det. Dir. n. 395 del 29/04/2026</t>
  </si>
  <si>
    <t>08763060152</t>
  </si>
  <si>
    <t>BB6B170DFF</t>
  </si>
  <si>
    <t>Autorizzazione a contrarre e contestuale affidamento, ai sensi dell’art. 50, co. 1 lett. b) del D.lgs 36/2023, riguardante la fornitura di sistema per irrigazione delle ferite chirurgiche, necessario alle esigenze della SSD Farmacia Ospedaliera di Alghero e Ozieri - Asl 1 Sassari;</t>
  </si>
  <si>
    <t>Det. Dir. n. 396 del 29/04/2026</t>
  </si>
  <si>
    <t>AREAMED SRL</t>
  </si>
  <si>
    <t>02387480904</t>
  </si>
  <si>
    <t>Autorizzazione a contrarre e contestuale affidamento, ai sensi dell’art. 50, co. 1 lett. b) del D.lgs. 36/2023 per la fornitura di n. 97.600 Sonde per l'aspirazione endotracheale in PVC medicale CIG: BB308B38A8</t>
  </si>
  <si>
    <t>Det. Dir. n. 397 del 29/04/2026</t>
  </si>
  <si>
    <t>Teleflex Medical S.r.l.</t>
  </si>
  <si>
    <t>02804530968</t>
  </si>
  <si>
    <t>BB6BE2C040</t>
  </si>
  <si>
    <t>Det. Dir. n. 398 del 29/04/2026</t>
  </si>
  <si>
    <t>STRYKER ITALIA SRL</t>
  </si>
  <si>
    <t>06032681006</t>
  </si>
  <si>
    <t>BB4143167E</t>
  </si>
  <si>
    <t>Recepimento Determinazione Dirigenziale n. 639 del 06/03/2026 avente ad oggetto “Procedura negoziata senza pubblicazione ai sensi dell’art. 76 c.4 lett. b) del D. Lgs n. 36/2023 per la fornitura di dispositivi consumabili per gli ambulatori di Odontoiatria CND Q01 per le A.S.L. della Regione Sardegna nelle more della definizione della nuova gara regionale. Affidamento agli OO. EE. Gerhò SpA e Henry Schein Krugg Srl”</t>
  </si>
  <si>
    <t>BB413FA91A</t>
  </si>
  <si>
    <t>06912570964</t>
  </si>
  <si>
    <t>FIAB SPA</t>
  </si>
  <si>
    <t>01835220482</t>
  </si>
  <si>
    <t>ILE MEDICAL</t>
  </si>
  <si>
    <t>01127470951</t>
  </si>
  <si>
    <t>SANIFARM SRL-</t>
  </si>
  <si>
    <t>CONMED ITALIA-</t>
  </si>
  <si>
    <t>Dipartimento della Gestione delle risorse Finanziarie,Umane e
Strumentali</t>
  </si>
  <si>
    <t>Abbott s.r.l. - Roche Diabetics S.p.A. - Theras Lifetech s.r.l</t>
  </si>
  <si>
    <t>BB8E759EFA</t>
  </si>
  <si>
    <t>Ascensia s.r.l.</t>
  </si>
  <si>
    <t>13522771008</t>
  </si>
  <si>
    <t>Theras Lifetech s.r.l.</t>
  </si>
  <si>
    <t>02606120349</t>
  </si>
  <si>
    <t>BACFA84827</t>
  </si>
  <si>
    <t>Recepimento di contratto ponte per i Servizi di tesoreria per ASL 1 Sassari formalizzato con Determinazione Dirigenziale Ares Sardegna n. 3645 del 30/12/2025 - termine contrattuale 31/12/2026.</t>
  </si>
  <si>
    <t>Banco di Sardegna</t>
  </si>
  <si>
    <t>01577330903</t>
  </si>
  <si>
    <t>BAE1BB6EEF</t>
  </si>
  <si>
    <t>Autorizzazione a contrarre e contestuale affidamento, ai sensi dell’art 76 comma 2 lett. b) del D.Lgs. 36/2023 per la fornitura di apparecchiature a noleggio full risk per 12 mesi di PCR Real Time - GeneXpert e diagnostici per l’estrazione, amplificazione quantificazione e rilevazione del DNA/RNA per i Laboratori Analisi di Alghero, Ozieri, Sassari – aggiudicazione- CIG: BAE1BB6EEF.</t>
  </si>
  <si>
    <t>Ardea srl</t>
  </si>
  <si>
    <t>02327160905</t>
  </si>
  <si>
    <t>B969336BD2</t>
  </si>
  <si>
    <t>Recepimento Determina Dirigenziale ARES Sardegna n. 2509 del 24/09/2025 avente ad oggetto “Procedura Aperta per la fornitura, in service e in un unico lotto di “Sistemi Diagnostici automatizzati e di materiale di consumo per la ricerca di sangue occulto nelle feci (S.O.F)”, occorrenti per le attività di screening del tumore del colon retto delle ASL della Regione Sardegna, per anni cinque</t>
  </si>
  <si>
    <t>DASIT SPA</t>
  </si>
  <si>
    <t>03222390159</t>
  </si>
  <si>
    <t>BB8389AA7E</t>
  </si>
  <si>
    <t>Det. Dir. n. 421 del 05/05/2026</t>
  </si>
  <si>
    <t>Orus Sardegna ODV</t>
  </si>
  <si>
    <t>92174820909</t>
  </si>
  <si>
    <t>BB86A6C76E</t>
  </si>
  <si>
    <t>Autorizzazione a contrarre e contestuale affidamento, ai sensi dell’art. 50, co. 1 lett. b) del D.lgs. 36/2023 per la fornitura per 24 mesi del servizio finalizzato allo sviluppo ed all’implementazione degli istituti contrattuali nel contesto della gestione delle risorse umane, con particolare riferimento ai fondi contrattuali. O.E. HMS Consulting srl</t>
  </si>
  <si>
    <t>Det. Dir. n. 430 del 08/05/2026</t>
  </si>
  <si>
    <t>HMS Consulting</t>
  </si>
  <si>
    <t>06720630489</t>
  </si>
  <si>
    <t xml:space="preserve">BB3F3BAC08 </t>
  </si>
  <si>
    <t>Det. Dir. n. 444 del 12/05/2026</t>
  </si>
  <si>
    <t xml:space="preserve"> PHARMAELLE SRL</t>
  </si>
  <si>
    <t xml:space="preserve">03197541208 </t>
  </si>
  <si>
    <t>BB975036A3</t>
  </si>
  <si>
    <t>Det. Dir. n. 445 del 12/05/2026</t>
  </si>
  <si>
    <t>AUDIOCLINIC S.R.L.</t>
  </si>
  <si>
    <t>02568600908</t>
  </si>
  <si>
    <t>Det. Dir. n. 448 del 12/05/2026</t>
  </si>
  <si>
    <t>1 BIO OPTICA MILANO P.I 06754140157
2 DIAPATH P.I.02705540165
3 HISTO-LINE LABORATORIES P.I.08693440151
4 KALTEK SRL P.I.02405040284
5 LABOINDUSTRIA S.P.A. P.I.0805390283
6 MECCANICA G.M, SRL P.I.00650230428</t>
  </si>
  <si>
    <t xml:space="preserve"> MECCANICA G.M </t>
  </si>
  <si>
    <t>00650230428</t>
  </si>
  <si>
    <t xml:space="preserve"> DIAPATH</t>
  </si>
  <si>
    <t>02705540165</t>
  </si>
  <si>
    <t xml:space="preserve"> LABOINDUSTRIA </t>
  </si>
  <si>
    <t>0805390283</t>
  </si>
  <si>
    <t xml:space="preserve"> KALTEK </t>
  </si>
  <si>
    <t xml:space="preserve">02405040284  </t>
  </si>
  <si>
    <t xml:space="preserve">BB96EF036A </t>
  </si>
  <si>
    <t>Det. Dir. n. 449 del 12/05/2026</t>
  </si>
  <si>
    <t xml:space="preserve"> Mamoxi  S.R.L</t>
  </si>
  <si>
    <t>11575730012</t>
  </si>
  <si>
    <t>Det. Dir. n. 460 del 14/05/2026</t>
  </si>
  <si>
    <t xml:space="preserve">SIFRAN DI A.F. </t>
  </si>
  <si>
    <t>01807470909</t>
  </si>
  <si>
    <t>BBA1B9F42F</t>
  </si>
  <si>
    <t>Autorizzazione a contrarre e contestuale affidamento, ai sensi dell’art. 50, co. 1 lett. b) del D.lgs 36/2023, riguardante la fornitura di N. 2 servizi catering, necessario alle esigenze del Dipartimento di Prevenzione Veterinaria Nord Sardegna - Asl 1 Sassari.</t>
  </si>
  <si>
    <t>Det. Dir. n. 461 del 14/05/2026</t>
  </si>
  <si>
    <t>Solinas Stefano</t>
  </si>
  <si>
    <t>01828470904</t>
  </si>
  <si>
    <t>BBA1B82C3E</t>
  </si>
  <si>
    <t>Autorizzazione a contrarre e contestuale affidamento, ai sensi dell’art. 50, co. 1 lett. b) del D.lgs 36/2023, riguardante la fornitura di un servizio catering per n. 2 coffee break, necessario alle esigenze del Servizio Disturbi dell'Alimentazione e Nutrizione.</t>
  </si>
  <si>
    <t>Det. Dir. n. 470 del 15/05/2026</t>
  </si>
  <si>
    <t>Marras &amp; Usai - Catering snc</t>
  </si>
  <si>
    <t>02198630903</t>
  </si>
  <si>
    <t>BB8D1BA75C</t>
  </si>
  <si>
    <t>Det. Dir. n. 471 del 15/05/2026</t>
  </si>
  <si>
    <t>Amgen SRL a Socio Unico</t>
  </si>
  <si>
    <t>10051170156</t>
  </si>
  <si>
    <t>BB4A246671</t>
  </si>
  <si>
    <t>Det. Dir. n. 472 del 15/05/2026</t>
  </si>
  <si>
    <t>Stabilimento Chimico Farmaceutico Militare di Firenze</t>
  </si>
  <si>
    <t>07281771001</t>
  </si>
  <si>
    <t>Det. Dir. n. 480 del 19/05/2026</t>
  </si>
  <si>
    <t>SAPIO LIFE S.r.l.</t>
  </si>
  <si>
    <t>BBA1C2D95C</t>
  </si>
  <si>
    <t>Det. Dir. n. 481 del 19/05/2026</t>
  </si>
  <si>
    <t xml:space="preserve"> DIPO S.r.l.</t>
  </si>
  <si>
    <t xml:space="preserve"> 05878101004</t>
  </si>
  <si>
    <t>Det. Dir. n. 482 del 19/05/2026</t>
  </si>
  <si>
    <t xml:space="preserve"> Sapio Life</t>
  </si>
  <si>
    <t>Det. Dir. n. 484 del 20/05/2026</t>
  </si>
  <si>
    <t>METIGROUP S.R.L.</t>
  </si>
  <si>
    <t>02775640903</t>
  </si>
  <si>
    <t>BB885373A9</t>
  </si>
  <si>
    <t>Det. Dir. n. 486 del 20/05/2026</t>
  </si>
  <si>
    <t>SIEMENS HEALTHCARE S.R.L.</t>
  </si>
  <si>
    <t xml:space="preserve">12268050155 </t>
  </si>
  <si>
    <t>Det. Dir. n. 487 del 20/05/2026</t>
  </si>
  <si>
    <t>Nuova Cagliari Soccorso Societa' 
Cooperativa Sociale</t>
  </si>
  <si>
    <t>03728540927</t>
  </si>
  <si>
    <t>Det. Dir. n. 488 del 20/05/2026</t>
  </si>
  <si>
    <t xml:space="preserve"> MEDIGAS Italia S.r.l.</t>
  </si>
  <si>
    <t>Det. Dir. n. 489 del 20/05/2026</t>
  </si>
  <si>
    <t xml:space="preserve"> MSD Italia</t>
  </si>
  <si>
    <t>00887261006</t>
  </si>
  <si>
    <t>BBB9EEC088</t>
  </si>
  <si>
    <t>Det. Dir. n. 497 del 22/05/2026</t>
  </si>
  <si>
    <t>Neupharma S.R.L.</t>
  </si>
  <si>
    <t>11846301007</t>
  </si>
  <si>
    <t>Det. Dir. n. 498 del 22/05/2026</t>
  </si>
  <si>
    <t>Erbagil s.r.l.</t>
  </si>
  <si>
    <t xml:space="preserve"> 01468980626</t>
  </si>
  <si>
    <t>BBCD1A7FBE</t>
  </si>
  <si>
    <t>Autorizzazione a contrarre e contestuale affidamento, ai sensi dell’art. 50, co. 1 lett. b) del D.lgs. 36/2023 per la fornitura di n. 10 confezioni di disinfettante cutaneo per uso Veterinario, necessario alle esigenze della S.C. Sanità Animale e Anagrafe dell’ASL 1 Sassari - CIG: BBCD1A7FBE</t>
  </si>
  <si>
    <t>Det. Dir. n. 526 del 29/05/2026</t>
  </si>
  <si>
    <t>Pharmavet srl</t>
  </si>
  <si>
    <t>01737530905</t>
  </si>
  <si>
    <t>BBD222E3CB</t>
  </si>
  <si>
    <t>Det. Dir. n. 520 del 28/05/2026</t>
  </si>
  <si>
    <t>SAPIO LIFE SRL</t>
  </si>
  <si>
    <t>BB3F39F5C2</t>
  </si>
  <si>
    <t>Det. Dir. n. 512 del 25/05/2026</t>
  </si>
  <si>
    <t>DMF PHARMA FoodAR SRL</t>
  </si>
  <si>
    <t>10329000961</t>
  </si>
  <si>
    <t>BBBEF777DC</t>
  </si>
  <si>
    <t>Autorizzazione a contrarre e contestuale affidamento, ai sensi dell’art. 50, co. 1 lett. b) del D.lgs 36/2023, riguardante la fornitura del sistema QuickMIC per identificazione batterica e
antibiogramma rapido da emocoltura positiva, necessario alle esigenze della S.S.D. Diagnostica di Laboratorio del P.O. di Ozieri – ASL 1 Sassari;</t>
  </si>
  <si>
    <t>Det. Dir. n. 511 del 25/05/2026</t>
  </si>
  <si>
    <t>ARDEA SRL</t>
  </si>
  <si>
    <t>Autorizzazione a contrarre e contestuale affidamento, ai sensi dell’art. 50, co. 1 lett. b) del D.lgs 36/2023, riguardante la fornitura di dispositivi medici CND A, necessari alle esigenze dei P.O. di Ozieri, Alghero e dei Servizi Territoriali – ASL 1 Sassari;</t>
  </si>
  <si>
    <t>Det. Dir. n. 503 del 25/05/2026</t>
  </si>
  <si>
    <t>B.BRAUN MILANO
00674840152
MACROPHARM SRL
01501420853
MEDICAL S.R.L.
00268210903
MOVI S.P.A.
11575580151
SANIFARM S.R.L.
00288550924
TEMENA SRL
07155100964
VYGON ITALIA
02173550282</t>
  </si>
  <si>
    <t>SANIFARM S.R.L.</t>
  </si>
  <si>
    <t>MACROPHARM SRL</t>
  </si>
  <si>
    <t>01501420853</t>
  </si>
  <si>
    <t>VYGON ITALIA</t>
  </si>
  <si>
    <t>02173550282</t>
  </si>
  <si>
    <t>BBB9ED8007</t>
  </si>
  <si>
    <t>Autorizzazione a contrarre e contestuale affidamento, ai sensi dell’art. 50, co. 1 lett. b) del D.lgs. 36/2023 per la fornitura del servizio di noleggio di dodici mesi per un Comunicatore dinamico corredato di software e accessori per paziente M.Q. richiesto dal Servizio di Assistenza Protesica di Alghero. CIG: BBB9ED8007</t>
  </si>
  <si>
    <t>Det. Dir. n. 504 del 25/05/2026</t>
  </si>
  <si>
    <t>MEDIGAS Italia S.r.l.,</t>
  </si>
  <si>
    <t>B984F58E60</t>
  </si>
  <si>
    <t>Det. Dir. n. 508 del 25/05/2026</t>
  </si>
  <si>
    <t>1 ECOLAB P.I.08938260158
2 GIOCHEMIA P.I.04051160234</t>
  </si>
  <si>
    <t>GIOCHEMIA</t>
  </si>
  <si>
    <t>04051160234</t>
  </si>
  <si>
    <t>BB161D95EF</t>
  </si>
  <si>
    <t>Det. Dir. n. 509 del 25/05/2026</t>
  </si>
  <si>
    <t>Medigas</t>
  </si>
  <si>
    <t>BB161B5839</t>
  </si>
  <si>
    <t>Neupharma</t>
  </si>
  <si>
    <t>BB3F3774C0</t>
  </si>
  <si>
    <t>Det. Dir. n. 513 del 25/05/2026</t>
  </si>
  <si>
    <t>CHIESI ITALIA S.P.A.</t>
  </si>
  <si>
    <t>02944970348</t>
  </si>
  <si>
    <t>BB3F3547DD</t>
  </si>
  <si>
    <t>CA.DI.GROUP S.P.A.</t>
  </si>
  <si>
    <t>04478471008</t>
  </si>
  <si>
    <t>BB3F40AE0C</t>
  </si>
  <si>
    <t>ABBOTT S.R.L.</t>
  </si>
  <si>
    <t>00076670595</t>
  </si>
  <si>
    <t>BBC8E5FA0E</t>
  </si>
  <si>
    <t>Autorizzazione a contrarre e contestuale affidamento, ai sensi dell’art. 50, co. 1 lett. b) del D.lgs. 36/2023 per la fornitura di barelle e carrozzine per Progetti PNRR – Ospedali di Comunità e Case di Comunità.</t>
  </si>
  <si>
    <t>Det. Dir. n. 514 del 26/05/2026</t>
  </si>
  <si>
    <t>ALMED SRL</t>
  </si>
  <si>
    <t>03516530924</t>
  </si>
  <si>
    <t>Recepimento Determinazione ARES Sardegna n. 281 del 06/02/2026 avente ad oggetto: “Procedura aperta telematica per l’affidamento in service della fornitura di trattamenti di dialisi extracorporea non compresi in Consip, aghi fistola per emodialisi e cateteri venosi a breve e lungo termine per emodialisi e servizi connessi, per le Aziende Sanitarie del SSR e retteficato con Determinazione ARES Sardegna n. 404 del 13/02/2026</t>
  </si>
  <si>
    <t>SPINDIAL SPA</t>
  </si>
  <si>
    <t>02141870341</t>
  </si>
  <si>
    <t>VANTIVE Srl</t>
  </si>
  <si>
    <t>B.BRAUN MILANO SPA</t>
  </si>
  <si>
    <t>00674840152</t>
  </si>
  <si>
    <t>M.D.M. S.R.L.</t>
  </si>
  <si>
    <t>NIPRO MEDICAL ITALY S.R.L. CON SOCIO UNICO</t>
  </si>
  <si>
    <t>SEDA SPA</t>
  </si>
  <si>
    <t>01681100150</t>
  </si>
  <si>
    <t>BETATEX S.P.A</t>
  </si>
  <si>
    <t>00440180545</t>
  </si>
  <si>
    <t>DIALMEDICA SRL</t>
  </si>
  <si>
    <t>02059710927</t>
  </si>
  <si>
    <t>FRESENIUS Medical Care Italia S.p.A.</t>
  </si>
  <si>
    <t>00931170195</t>
  </si>
  <si>
    <t>BBA4ACA0CB</t>
  </si>
  <si>
    <t>Recepimento Determinazione Dirigenziale n. 386 del 12/02/2026 ARES Sardegna per la fornitura in service di sistemi analitici per determinazioni diagnostiche di immunoematologia in attesa di gara. Ulteriore impegno di spesa -Operatore Economico Grifols Italia Spa -ASL1 Sassari</t>
  </si>
  <si>
    <t>Grifols Italia Spa</t>
  </si>
  <si>
    <t>01262580507</t>
  </si>
  <si>
    <t>BBC761921C</t>
  </si>
  <si>
    <t>Autorizzazione a contrarre e contestuale affidamento, ai sensi art. 76 comma 2 lettera c) del D.Lgs. 36/2023 per la fornitura di Arredi vari per Progetti PNRR – Ospedali di Comunità e Case di Comunità</t>
  </si>
  <si>
    <t>Maxmedical Technology</t>
  </si>
  <si>
    <t>02765720905</t>
  </si>
  <si>
    <t>BBB2FE0CFD</t>
  </si>
  <si>
    <t>Autorizzazione a contrarre e contestuale affidamento, ai sensi art. 76 comma 2 lettera c) del D.Lgs. 36/2023 per la fornitura di Arredi uso ufficio per Progetti PNRR – Ospedali di Comunità e Case di Comunità.</t>
  </si>
  <si>
    <t xml:space="preserve">Copier Service S.R.L. </t>
  </si>
  <si>
    <t xml:space="preserve"> 03482270927 </t>
  </si>
  <si>
    <t>BBBD620E9C</t>
  </si>
  <si>
    <t>Autorizzazione a contrarre e contestuale affidamento, ai sensi dell’art. 50, co. 1 lett. b) del D.lgs. 36/2023 per la fornitura di TV ed accessori necessari ai Progetti PNRR – Ospedali di Comunità e Case di Comunità.</t>
  </si>
  <si>
    <t>New Global Solution S.R.L</t>
  </si>
  <si>
    <t>03056500907</t>
  </si>
  <si>
    <t>Recepimento della Determinazione Dirigenziale n. 347 del 10/02/2026 di ARES Sardegna per la fornitura di ausili per funzione respiratoria cod. 3/03 DM.332/1999 proroga al 31 dicembre 2026-CIG Vari</t>
  </si>
  <si>
    <t>Vivisol</t>
  </si>
  <si>
    <t>Medigas Italia</t>
  </si>
  <si>
    <t>Alea di Danone Silvio e co sas</t>
  </si>
  <si>
    <t>05067060011</t>
  </si>
  <si>
    <t>BB98051AD6</t>
  </si>
  <si>
    <t>Recepimento della Determinazione ARES Sardegna n. 486 del 20/02/2026 per la fornitura del servizio di manutenzione e riparazione degli arredi e ausili sanitari dal 01/04/2026 al 30/09/2026, nelle more dello svolgimento della procedura di gara per la ASL n. 1 di Sassari. Contratto ponte. CIG: BB98051AD6</t>
  </si>
  <si>
    <t>TEMOSA SRL</t>
  </si>
  <si>
    <t>00262380900</t>
  </si>
  <si>
    <t>Adesione Accordo Quadro Consip – Dialisi 5 per la fornitura di trattamenti dialitici e di prodotti e servizi connessi per le Pubbliche Amministrazioni</t>
  </si>
  <si>
    <t>Spindial S.p.A.</t>
  </si>
  <si>
    <t>RTI GADA ITALIA SPA (M.D.M. SRL)</t>
  </si>
  <si>
    <t>08230471008</t>
  </si>
  <si>
    <t>BAE1D020ED</t>
  </si>
  <si>
    <t>Recepimento Determinazione ARES Sardegna n. 40 del 13/01/2026 per la fornitura in regime di service di sistemi diagnostici per il dosaggio del test verso antigeni tubercolari con dosaggio di interferon Gamma Igra, materiale di consumo, servizi connessi e forniture opzionali per diverse aziende sanitarie del Servizio Sanitario Regionale della Sardegna. Intervento CUI F03990570925202400092. Aggiudicazione Operatore Economico Diasorin Italia S.p.a.</t>
  </si>
  <si>
    <t xml:space="preserve"> Diasorin Italia S.p.a.</t>
  </si>
  <si>
    <t>02749260028</t>
  </si>
  <si>
    <t>Glaxosmithkline S.p.a.</t>
  </si>
  <si>
    <t>00212840235</t>
  </si>
  <si>
    <t>MSD ITALIA S.R.L.</t>
  </si>
  <si>
    <t>Sanofi S.r.l. Socio Unico</t>
  </si>
  <si>
    <t>00832400154</t>
  </si>
  <si>
    <t>BAVARIAN NORDIC ITALY S.r.l.</t>
  </si>
  <si>
    <t>08894200966</t>
  </si>
  <si>
    <t>PFIZER SRL</t>
  </si>
  <si>
    <t>02774840595</t>
  </si>
  <si>
    <t>Takeda Italia SpA</t>
  </si>
  <si>
    <t>00696360155</t>
  </si>
  <si>
    <t>BB0E54CD97</t>
  </si>
  <si>
    <t>Autorizzazione a contrarre e contestuale affidamento, ai sensi dell’art. 76 comma 2 lett. C) del D.lgs. 36/2023 per il servizio di noleggio ambulanze necessarie per il P.O. Civile di Alghero e il P.O. Civile di Ozieri dal 01/04/2025 al 31/12/2026 per CIG: BB0E54CD97</t>
  </si>
  <si>
    <t>OLMEDO SPECIAL VEHICLES S.P.A</t>
  </si>
  <si>
    <t>02062440355</t>
  </si>
  <si>
    <t>HAMELN PHARMA S.R.L.</t>
  </si>
  <si>
    <t>13449780967</t>
  </si>
  <si>
    <t>L. MOLTENI &amp; C. DEI F.LLI ALITTI SOC. DI
ESERC. SPA</t>
  </si>
  <si>
    <t>01286700487</t>
  </si>
  <si>
    <t>gara gestita da ARES Sardegna - la scrivente SC non ha gestito in via diretta procedure PNRR, ma ha recepito una procedura di gara che ha gravato su fondi PNRR</t>
  </si>
  <si>
    <t>Dott. Giovanni Maria Pulino</t>
  </si>
  <si>
    <t>Dott.ssa Eugenia Bitti</t>
  </si>
  <si>
    <t>Dott. Mario Russo</t>
  </si>
  <si>
    <t>Dott.ssa Elena Tocco</t>
  </si>
  <si>
    <t>Dott.ssa Claudia Castellaccio</t>
  </si>
  <si>
    <t>Dott.ssa Antonella Manca</t>
  </si>
  <si>
    <t>Dott.ssa Silvia Soro</t>
  </si>
  <si>
    <t>Dott.ssa Antonella Amadori</t>
  </si>
  <si>
    <t xml:space="preserve"> Dott. Piero Giovanni Cau</t>
  </si>
  <si>
    <t>Dott. Roberto Testoni</t>
  </si>
  <si>
    <t>Dott. Enrico Salvatore Brundu</t>
  </si>
  <si>
    <t xml:space="preserve"> Ing. Antonio Lumbau</t>
  </si>
  <si>
    <t>dott.ssa Erica Cusumano</t>
  </si>
  <si>
    <t>Dott.ssa Giovanna L. Giaconi</t>
  </si>
  <si>
    <t xml:space="preserve">Dott.ssa Maria Rosa Pinna </t>
  </si>
  <si>
    <t>Dott.ssa Anna Burruni</t>
  </si>
  <si>
    <t xml:space="preserve">  Responsabili dei Servizi 
Assistenza Protesica dei Distretti Sanitari di Alghero e Sassari</t>
  </si>
  <si>
    <t xml:space="preserve"> Dott.ssa Giulia Chessa</t>
  </si>
  <si>
    <t>Dott.ssa Maria Rosa Pinna</t>
  </si>
  <si>
    <t>la Direttrice della SC Farmaceutica Territoriale</t>
  </si>
  <si>
    <t>Dott.ssa Apollonia Pipere</t>
  </si>
  <si>
    <t>la Dott.ssa Apollonia Pipere, Direttore SSD Farmacia Ospedaliera Ozieri, e la Dott.ssa
Fabiana Fois, Direttore presso la SSD Farmacia Ospedaliera Alghero e la Dott.ssa Caterina Angela Fois Direttore del Servizio Farmaceutico Territoriale;</t>
  </si>
  <si>
    <t>Dott. Piero Giovanni Cau</t>
  </si>
  <si>
    <t>Dott. Michele Arca</t>
  </si>
  <si>
    <t>Dott. Pietro Ara per i progetti PNRR Area Alghero, il Dott. Nicola Lezzeri per i progetti PNRR Area Sassari e Dott.ssa Lia Saba per i progetti PNRR Area Ozieri;</t>
  </si>
  <si>
    <t xml:space="preserve">Dott. Palomba Francesco </t>
  </si>
  <si>
    <t>sig. Antonio Sanna afferente alla S.C. Flussi e Tecnologie Sanitarie</t>
  </si>
  <si>
    <t xml:space="preserve">Dott.ssa Fabiana Fois </t>
  </si>
  <si>
    <t>Dott. Giuseppe Pinnetta</t>
  </si>
  <si>
    <t>la Dott.ssa Caterina Angela Fois Direttrice della S.C. Farmaceutica Territoriale
della ASL di Sassari;</t>
  </si>
  <si>
    <t xml:space="preserve">Dott.ssa Caterina Angela Fois </t>
  </si>
  <si>
    <t>Dott. Davide Cherchi</t>
  </si>
  <si>
    <t>Dott. Salvatore Canu</t>
  </si>
  <si>
    <t>Dott. Antonio Lumbau</t>
  </si>
  <si>
    <t>Dott. Francesco Palomba</t>
  </si>
  <si>
    <t>Dott.ssa Caterina Angela Fois</t>
  </si>
  <si>
    <t>Dott.ssa Chiara Altana</t>
  </si>
  <si>
    <t>Dott.ssa Apollonia Pipere rispettivamente Direttrici delle SSD Farmacie Ospedaliere Alghero e Ozieri</t>
  </si>
  <si>
    <t>Dott.Massimo Muzzoni</t>
  </si>
  <si>
    <t>dott. Giuseppe Pinnetta</t>
  </si>
  <si>
    <t>dott. Antonio Sanna afferente la SC Flussi e Tecnologie Sanitarie</t>
  </si>
  <si>
    <t>Dott.ssa Carla Delrio</t>
  </si>
  <si>
    <t>Dott. dott. Enrico Salvatore Brundu</t>
  </si>
  <si>
    <t>Dott.ssa Flavia Carta Responsabile S.S. Cure Primarie e Assistenza Integrata</t>
  </si>
  <si>
    <t>Dott.ssa Rosa Maria Pinna</t>
  </si>
  <si>
    <t>Dott.ssa Carmen Diez</t>
  </si>
  <si>
    <t>Dott. Giacomo Fiorentino</t>
  </si>
  <si>
    <t>la dott.ssa Antonella Manca</t>
  </si>
  <si>
    <t>Direttrice della S.C. Farmaceutica Territoriale</t>
  </si>
  <si>
    <t>dott. Salvatore Tagliafico</t>
  </si>
  <si>
    <t>dott. Pietro Ara per i progetti PNRR afferenti al Distretto di Alghero, il dott. Nicola Salvatore Lezzeri per i progetti PNRR afferenti al Distretto di Sassari e la dott.ssa Rosalia Saba progetti PNRR afferenti al Distretto di Ozieri</t>
  </si>
  <si>
    <t>dott.ssa Apollonia Pipere</t>
  </si>
  <si>
    <t>dott.ssa Caterina Angela
Fois afferente la Farmacia Territoriale e la dott.ssa Alessandra Salis afferente la Farmacia</t>
  </si>
  <si>
    <t>Dott.ssa Antonella Giuseppina Baldino</t>
  </si>
  <si>
    <t xml:space="preserve">Dott.ssa Maddalena Ballario </t>
  </si>
  <si>
    <t xml:space="preserve">dott.ssa Fabiana Fois </t>
  </si>
  <si>
    <t xml:space="preserve">Autorizzazione a contrarre e contestuale affidamento, ai sensi dell’art. 50, co. 1 lett. b) del D.lgs 36/2023, riguardante la fornitura di DPI necessario alle esigenze del Servizio di Prevenzione e Protezione – ASL 1 Sassari. </t>
  </si>
  <si>
    <t>Autorizzazione a contrarre e contestuale affidamento ai sensi dell’art 50 comma 1 lett. b)  del D. Lgs.36/2013, per la fornitura di liquido refrigerante e materiale di consumo per sistema di raffreddamento del cuoi cappelluto DIGNICAP - ASL n. 1 Sassari lett. b)  del D. Lgs.36/2013, per la fornitura di liquido refrigerante e materiale di consumo per sistema di raffreddamento del cuoi cappelluto DIGNICAP - ASL n. 1 Sassari</t>
  </si>
  <si>
    <t>APPLIED MEDICAL DISTRIBUTION EUROPE</t>
  </si>
  <si>
    <t>LOTTO</t>
  </si>
  <si>
    <t>lotto 3</t>
  </si>
  <si>
    <t>lotto 6</t>
  </si>
  <si>
    <t>lotto 8</t>
  </si>
  <si>
    <t>lotto 12</t>
  </si>
  <si>
    <t>lotto 14</t>
  </si>
  <si>
    <t>BB40499830</t>
  </si>
  <si>
    <t>BB408179F0</t>
  </si>
  <si>
    <t>BB4049A903</t>
  </si>
  <si>
    <t>BB4049875D</t>
  </si>
  <si>
    <t>BB404965B7</t>
  </si>
  <si>
    <t>BB85A9A943</t>
  </si>
  <si>
    <t>BB84761C52</t>
  </si>
  <si>
    <t>BB84B68F20</t>
  </si>
  <si>
    <t>BB84D86E66</t>
  </si>
  <si>
    <t>BB8540BFB3</t>
  </si>
  <si>
    <t>BB8554A6F5</t>
  </si>
  <si>
    <t>BB856C8233</t>
  </si>
  <si>
    <t>BB857CB7ED</t>
  </si>
  <si>
    <t>BB858CBB2E</t>
  </si>
  <si>
    <t>BB859CD01A</t>
  </si>
  <si>
    <t>HENRY SCHEIN KRUGG Srl</t>
  </si>
  <si>
    <t>GERHO’ SpA</t>
  </si>
  <si>
    <t>13088630150</t>
  </si>
  <si>
    <t>02668590215</t>
  </si>
  <si>
    <t>lotto 2</t>
  </si>
  <si>
    <t>BB8DCBCCD7</t>
  </si>
  <si>
    <t>BB8E1E4E23</t>
  </si>
  <si>
    <t>BB9A0761A2</t>
  </si>
  <si>
    <t>lotto 4</t>
  </si>
  <si>
    <t>Recepimento della Determinazione n. 972 Prot. 10638 del 03/10/2025 della D.G. della Centrale Regionale di Committenza della RAS, avente ad oggetto l’aggiudicazione della fornitura di microinfusori per insulina, sistemi di monitoraggio in continuo della glicemia, di port sottocutanei esterni per terapia insulinica multiniettiva, del relativo materiale di consumo e servizi connessi, destinati a pazienti diabetici assistiti dalle Aziende del Servizio sanitario della Regione Autonoma della Sardegna - 2a edizione, per la Asl di Sassari. CUI F02884000908202600001</t>
  </si>
  <si>
    <t>Ypsomed s.r.l</t>
  </si>
  <si>
    <t>Movi s.r.l.</t>
  </si>
  <si>
    <t>Medtronic S.p.a.</t>
  </si>
  <si>
    <t>08438570965</t>
  </si>
  <si>
    <t>11575580151</t>
  </si>
  <si>
    <t>09238800156</t>
  </si>
  <si>
    <t>Ypsomed s.r.l - Movi s.r.l. - Medtronic S.p.a.</t>
  </si>
  <si>
    <t>BB8F2D9C72</t>
  </si>
  <si>
    <t>BB44635CAE</t>
  </si>
  <si>
    <t xml:space="preserve">BB3246EAEF </t>
  </si>
  <si>
    <t>BB2DB94C77</t>
  </si>
  <si>
    <t xml:space="preserve">BB294804A9 </t>
  </si>
  <si>
    <t>BAF5DB89A1</t>
  </si>
  <si>
    <t>BAC02132F4</t>
  </si>
  <si>
    <t>BB308B38A8</t>
  </si>
  <si>
    <t xml:space="preserve">Autorizzazione a contrarre e contestuale affidamento, ai sensi dell’art. 50, co. 1  lett. b) del D.lgs. 36/2023 per fornitura del corso di formazione “La costituzione dei fondi  aziendali alla luce del CCNL del comparto sanità 2022-2024”, CIG: BB294804A9 </t>
  </si>
  <si>
    <t>Autorizzazione a contrarre e contestuale affidamento, ai sensi dell’art. 50, co. 1 lett. b) del D.lgs 36/2023, riguardante la fornitura di un servizio catering per n. 1 coffee break  per 40 persone, necessario alle esigenze della SSD Centro di Salute Mentale di Ozieri - ASL 1 Sassari.</t>
  </si>
  <si>
    <t xml:space="preserve">Autorizzazione a contrarre e contestuale affidamento, ai sensi dell’art. 50, co. 1 lett. b) del D.lgs. 36/2023, riguardante la fornitura di Calzari di vari tipologie necessari il Dipartimento di Prevenzione Area Veterinaria della ASL 1 Sassari CIG: BADA5BB2A5; </t>
  </si>
  <si>
    <t>Autorizzazione a contrarre e contestuale affidamento, ai sensi dell’art. 50, co. 1 lett. b) del D.lgs. 36/2023 per la fornitura di occhiale di prova OCULUS UB4, necessario alle esigenze dei Distretti Socio-Sanitari di Sassari, Alghero e Ozieri dell’ASL di Sassari - CIG: BB414DF615</t>
  </si>
  <si>
    <t>BBB90A1506</t>
  </si>
  <si>
    <t>BB99D3C7FD</t>
  </si>
  <si>
    <t>BB8D0E251D</t>
  </si>
  <si>
    <t>BB8765B081</t>
  </si>
  <si>
    <t>BB87707E6D</t>
  </si>
  <si>
    <t>BB877C3993</t>
  </si>
  <si>
    <t>BB8788058C</t>
  </si>
  <si>
    <t>BB878DB0A6</t>
  </si>
  <si>
    <t>BB8794DEB5</t>
  </si>
  <si>
    <t>BB879A89CF</t>
  </si>
  <si>
    <t>BB87A00270</t>
  </si>
  <si>
    <t>BB87A63422</t>
  </si>
  <si>
    <t>BB87AA6B6A</t>
  </si>
  <si>
    <t>BB881090AC</t>
  </si>
  <si>
    <t>BB881D482F</t>
  </si>
  <si>
    <t>BB8824CB35</t>
  </si>
  <si>
    <t>BB882A2230</t>
  </si>
  <si>
    <t>BB882FAACC</t>
  </si>
  <si>
    <t>BB885C3730</t>
  </si>
  <si>
    <t>BB886BC4AC</t>
  </si>
  <si>
    <t>BB887C1C0C</t>
  </si>
  <si>
    <t>BB888ABD26</t>
  </si>
  <si>
    <t>BB88945C3C</t>
  </si>
  <si>
    <t>BB889E9395</t>
  </si>
  <si>
    <t>BB88A940B3</t>
  </si>
  <si>
    <t>BB88B943F4</t>
  </si>
  <si>
    <t>BB88E57B61</t>
  </si>
  <si>
    <t>BB8916725E</t>
  </si>
  <si>
    <t>BB8928E5CE</t>
  </si>
  <si>
    <t>BB894757B0</t>
  </si>
  <si>
    <t>BB897A7AB8</t>
  </si>
  <si>
    <t>BB89A2BE29</t>
  </si>
  <si>
    <t>BB89B73CD6</t>
  </si>
  <si>
    <t>BB89CBCC56</t>
  </si>
  <si>
    <t>BB89EEA8D1</t>
  </si>
  <si>
    <t>BB8A20F122</t>
  </si>
  <si>
    <t>BB99BFE193</t>
  </si>
  <si>
    <t>lotto 1</t>
  </si>
  <si>
    <t>lotto2</t>
  </si>
  <si>
    <t>lotto1</t>
  </si>
  <si>
    <t>Roche Diabetics S.p.A</t>
  </si>
  <si>
    <t>Theras Lifetech s.r.l</t>
  </si>
  <si>
    <t>Abbott s.r.l.</t>
  </si>
  <si>
    <t xml:space="preserve"> 00076670595</t>
  </si>
  <si>
    <t>09050810960</t>
  </si>
  <si>
    <t xml:space="preserve">Dott.ssa Pierangela Manchia </t>
  </si>
  <si>
    <t>Dott. Stefano Lodde</t>
  </si>
  <si>
    <t>Dott.ssa Paola Cossu</t>
  </si>
  <si>
    <t>Dott.ssa Giulia Chessa</t>
  </si>
  <si>
    <t xml:space="preserve">Dott. Enrico Salvatore Brundu </t>
  </si>
  <si>
    <t xml:space="preserve">Autorizzazione a contrarre e contestuale affidamento, ai sensi dell’art. 50, co. 1 lett. b) del D.lgs 36/2023, riguardante la fornitura di un servizio catering per n. 120 persone, necessario alle esigenze del Dipartimento di Prevenzione Veterinaria Nord Sardegna - Asl 1 Sassari.  </t>
  </si>
  <si>
    <t>Autorizzazione a contrarre e contestuale affidamento, ai sensi dell’art. 50, co. 1 lett. b) del D.lgs. 36/2023 per il noleggio di Ventilatore Resmed Aircurve 10, per assistito del Distretto di Ozieri. CIG BB27DA5842.</t>
  </si>
  <si>
    <t xml:space="preserve">Autorizzazione a contrarre e contestuale affidamento, ai sensi dell’art. 50, co. 1 lett. b) del D.lgs. 36/2023 per la fornitura di diagnostici per la determinazione di emoglobina da donatore e relativo kit con emoglobinometro (sistema HEMO CONTROL MANAGER) per le esigenze del Centro Trasfusionale del P.O. di Alghero e del P.O. di Ozieri. CIG: BAF7F0CA75 </t>
  </si>
  <si>
    <t xml:space="preserve">Autorizzazione a contrarre e contestuale affidamento, ai sensi dell’art. 50, co. 1 lett. b) del D.lgs. 36/2023 per il noleggio per 12 mesi di comunicatore oculare modello Tobii Dynavox I-16 per avente diritto del Distretto di Ozieri -  CIG: BB27D8E548 </t>
  </si>
  <si>
    <t xml:space="preserve">Autorizzazione a contrarre e contestuale affidamento, ai sensi dell’art. 50, co. 1 lett. b) del D.lgs. 36/2023 per la fornitura di dispositivi per esecuzione di Pap Test destinato a pazienti non incluse nello screening, necessario alle esigenze della Farmacia Territoriale dell’ASL di Sassari - CIG: BB3495C4A1 </t>
  </si>
  <si>
    <t>Autorizzazione a contrarre e contestuale affidamento, ai sensi dell’art. 50, co. 1 lett. b) del D.lgs. 36/2023 per la fornitura di strisce reattive per l’individuazione qualitativa e semi quantitativa di analiti nelle urine, necessario alle esigenze delle Farmacie dell’ASL di Sassari -  CIG: BB2DBE0B2F</t>
  </si>
  <si>
    <t xml:space="preserve">Autorizzazione a contrarre e contestuale affidamento, ai sensi dell’art 50 comma 1 lett.b) del D.Lgs.36/2023, per la fornitura annuale del farmaco estero Penstapho® (Oxacillina) occorrente  alle SSD Farmacie Ospedaliere di Alghero e Ozieri e alla SC Farmaceutica Territoriale della Asl di Sassari, a seguito di TD 6218629 sul Me.Pa.di Consip. O.E. Ottopharma - CIG BB44635CAE </t>
  </si>
  <si>
    <t>Autorizzazione a contrarre e contestuale affidamento, ai sensi dell’art. 50, co. 1 lett. b) del D.lgs 36/2023, riguardante la fornitura di aghi da mesoterapia per piano tubercolosi bovini 2026 necessario alle esigenze della S.C. Sanità Animale e Anagrafe canina afferente al Dipartimento di Prevenzione Veterinaria Nord Sardegna - Asl 1 Sassari</t>
  </si>
  <si>
    <t>Autorizzazione a contrarre e contestuale affidamento, ai sensi dell’art. 50, co. 1 lett. b) del D.lgs. 36/2023 per la fornitura per 12 mesi di terreni di coltura liquidi – brodi (CND W01) necessari alle esigenze delle UU.OO. dei PP.OO. di Alghero ed Ozieri dell’ASL 1 Sassari. CIG: BB657A8702</t>
  </si>
  <si>
    <t>Autorizzazione a contrarre e contestuale affidamento, ai sensi dell’art. 50, co. 1 lett. b) del D.lgs 36/2023, riguardante la fornitura di N. 2 deumidificatori necessari alle esigenze della SC Pianificazione strategica , Organizzazione Aziendale e Governance ASL 1 Sassari;</t>
  </si>
  <si>
    <t>Autorizzazione a contrarre e contestuale affidamento, ai sensi dell’art. 50, co. 1 lett. b) del D.lgs 36/2023, riguardante la fornitura di impianto personalizzato per protesi di caviglia necessari alle esigenze della SC Ortopedia e Traumatologia del P.O. di Alghero ASL 1 Sassari;</t>
  </si>
  <si>
    <t>Recepimento della determinazione dirigenziale Ares Sardegna n.855 del 26.03.2026:- procedura negoziata ex art. 76 comma 4 Lettera b) del D.lgs. 36/2023 per l'affidamento della fornitura di dispositivi per chirurgia mini-invasiva ed elettrochirurgia di cui alla CND K, nelle more della procedura di gara di ARES Sardegna-lotti deserti di cui alla procedura aggiudicata con Determinazione Dirigenziale Ares n. 39 del 13/01/2026. Aggiudicazione. Recepimento per la Asl di Sassari.</t>
  </si>
  <si>
    <t>lotto3</t>
  </si>
  <si>
    <t>lotto4</t>
  </si>
  <si>
    <t>B94539CB74</t>
  </si>
  <si>
    <t>B94539BAA1</t>
  </si>
  <si>
    <t>B94539A9CE</t>
  </si>
  <si>
    <t>B9453998FB</t>
  </si>
  <si>
    <t>Autorizzazione a contrarre e contestuale affidamento, ai sensi dell’art. 50, co. 1 lett. b) del D.lgs. 36/2023 riguardante la fornitura di un servizio di trasporto sanitario programmato per pazienti dializzati non deambulanti. CIG: BB8389AA7E</t>
  </si>
  <si>
    <t>Autorizzazione a contrarre e contestuale affidamento, ai sensi dell’art. 50, co. 1 lett. b) del D.lgs. 36/2023 per la fornitura di apparecchi acustici necessari al Servizio di Assistenza Protesica del Distretto di Ozieri - CIG: BB975036A3.</t>
  </si>
  <si>
    <t>lotto 5</t>
  </si>
  <si>
    <t>BB84D31843</t>
  </si>
  <si>
    <t>BB84D30770</t>
  </si>
  <si>
    <t>BB84D2F69D</t>
  </si>
  <si>
    <t>BB84D2E5CA</t>
  </si>
  <si>
    <t>BB96F33AB2</t>
  </si>
  <si>
    <t>BB9D8CDFDA</t>
  </si>
  <si>
    <t>BB8D09CB57</t>
  </si>
  <si>
    <t xml:space="preserve">BB27E52706 </t>
  </si>
  <si>
    <t>BB27E154B0</t>
  </si>
  <si>
    <t>BBAE08D721</t>
  </si>
  <si>
    <t>BB3F42B949</t>
  </si>
  <si>
    <t xml:space="preserve">BB9DD028A1 </t>
  </si>
  <si>
    <t xml:space="preserve">Autorizzazione a contrarre e contestuale affidamento per la fornitura annuale di alimento a fini medici speciali Latte  ZERO VIL Infant mix 500g per paziente V.C. affetta da malattia rara, afferente alla S.C. Farmaceutica Territoriale della ASL di Sassari, mediante T.D.6245066 sul Me.Pa. di Consip, ai sensi dell’art.50, comma 1 lett.b) del D.Lgs.36/2023 - O.E. Mamoxi S.R.L. - CIG BB96EF036A </t>
  </si>
  <si>
    <t>Autorizzazione a contrarre e contestuale affidamento, ai sensi dell’ art 50 comma 1 lett.b) del D.Lgs.36/2023, per la fornitura annuale del farmaco Amgevita SC per la SC Farmaceutica Territoriale della ASL di Sassari, mediante T.D.n.6227382 sul Me.pa.di Consip. O.E.AMGEN SRL A SOCIO UNICO CIG BB8D1BA75C</t>
  </si>
  <si>
    <t>Autorizzazione a contrarre e contestuale affidamento, ai sensi dell’art.50, comma 1 lett.b) del D.Lgs.36/2023, della fornitura annuale del farmaco Tiopronina 250 mg, occorrente ad una paziente del Distretto di Alghero affetta da malattia, richiesto dalla SC Farmaceutica Territoriale della ASL di Sassari, in applicazione alle varie direttive Aifa, dallo Stabilimento Chimico Farmaceutico Militare di Firenze. CIG BB4A246671</t>
  </si>
  <si>
    <t>Autorizzazione a contrarre e contestuale affidamento, ai sensi dell’art. 50, co. 1 lett. b) del D.lgs. 36/2023 per la fornitura di Comunicatori e relativi Software, richiesti dal Servizio di Assistenza Protesica del Distretto di Sassari e del Distretto di Alghero. CIG: BB96F33AB2</t>
  </si>
  <si>
    <t>Autorizzazione a contrarre e contestuale affidamento, ai sensi dell’art. 50, co. 1 lett. b) del D.lgs. 36/2023 per la fornitura di ricambi per Impianto Cocleare, richiesti dal Servizio di Assistenza Protesica del Distretto di Alghero. CIG: BBA1C2D95C</t>
  </si>
  <si>
    <t xml:space="preserve">Autorizzazione a contrarre e contestuale affidamento, ai sensi dell’art. 50, co. 1 lett. b) del D.lgs. 36/2023 per la fornitura a noleggio di Umidificatore, Comunicatore Dialog e Cardio Apnea per pazienti del Distretto di Alghero - CIG: BB27E52706 </t>
  </si>
  <si>
    <t xml:space="preserve">Autorizzazione a contrarre e contestuale affidamento, ai sensi dell’art. 50, co. 1 lett. b) del D.lgs 36/2023, riguardante la fornitura di lettini da visita elettrici necessari alle esigenze della ASL 1 Sassari.  </t>
  </si>
  <si>
    <t>Autorizzazione a contrarre e contestuale affidamento, ai sensi dell’art. 50, co. 1 lett. b) del D.lgs. 36/2023 per la fornitura di Trasporto pazienti in urgenza/emergenza, anche per accertamenti diagnostici urgenti e non differibili” per l’Ospedale Marino di Alghero.  CIG BB9D8CDFDA</t>
  </si>
  <si>
    <t xml:space="preserve">Autorizzazione a contrarre e contestuale affidamento, ai sensi dell’art. 50, co. 1 lett. b) del D.lgs. 36/2023 per la fornitura di fornitura in service di sistemi analitici per la determinazione e gestione dei parametri collegati all’esame chimico fisico delle urine e del sedimento urinario per 12 mesi, prorogabili di ulteriori 6 mesi – O.E. SIEMENS HEALTHCARE srl </t>
  </si>
  <si>
    <t>Autorizzazione a contrarre e contestuale affidamento, ai sensi dell’art. 50, co. 1 lett. b) del D.lgs 36/2023, riguardante la fornitura del servizio grafico dei layout, stampa e forniture tipografiche necessario alle esigenze della ASL 1 Sassari</t>
  </si>
  <si>
    <t xml:space="preserve">Autorizzazione a contrarre e contestuale aggiudicazione, ai sensi dell’art 50 comma 1 lett.b) del D.Lgs.36/2023, per la fornitura annuale, in lotti,  di contenitori di formalina  e fissativo citologico spray occorrenti alle SSD Farmacie Ospedaliere di Alghero e Ozieri e alla SC Farmaceutica Territoriale della ASL di Sassari, mediante RDO n.5828159 sul Me.Pa. di Consip. OO.EE. e CIG diversi  </t>
  </si>
  <si>
    <t>Autorizzazione a contrarre e contestuale affidamento, ai sensi dell’art 50 comma 1 lett.b) del D.Lgs.36/2023, per la fornitura annuale di alimento ai fini medici speciali ALDIXYL, per 4 pazienti aventi diritto afferenti alla SC Farmaceutica Territoriale della ASL di Sassari, a seguito di T.D.6142946 sul Me.Pa.di Consip. CIG BB3F3BAC08</t>
  </si>
  <si>
    <t>Autorizzazione a contrarre e contestuale affidamento, ai sensi dell’art. 50, co. 1 lett. b) del D.lgs. 36/2023 per la fornitura a noleggio per 12 mesi di Ventilatore IPV modello IMPULSOR TRAVEL AIR per avente diritto del Distretto di Sassari - CIG: BB27E154B0</t>
  </si>
  <si>
    <t xml:space="preserve">Autorizzazione a contrarre e contestuale affidamento,  ai sensi dell’ art 50 comma 1 lett.b) del D.Lgs.36/2023, della fornitura trimestrale di n.1000 dosi di vaccino anti-pneumococcico Vaxneuvance 15 valente, richiesto  dalla S.C. Igiene e Sanità Pubblica – Dipartimento di Prevenzione Area Medica della ASL di Sassari, a seguito di TD 6324258 sul Mepa di Consip.- O.E. MSD Italia - CIG BBAE08D721 </t>
  </si>
  <si>
    <t>Autorizzazione a contrarre e contestuale affidamento per l'acquisto  di n.2 apparecchi per aerosolterapia marca Pari per pazienti M.L. e C.M. afferenti rispettivamente ai Distretti Sanitari di Alghero e Sassari, mediante T.D.n.6292138 sul Me.Pa.di Consip, ai sensi dell’art.50 co.1 lett.b) del D.Lgs.36/2023. O.E.Neupharma S.R.L. – CIG BBB9EEC088</t>
  </si>
  <si>
    <t>Autorizzazione a  contrarre e  contestuale  affidamento della  fornitura annuale di medicazioni avanzate Rigenoma Spray - Rigenoma crema - Rigenoma detergente senza  risciacquo, richieste dalla SC Farmaceutica Territoriale,da destinare al Servizio Cure Domiciliari Integrate dei Distretti Sanitari di Sassari, Alghero, Ozieri, Servizio Diabetologia, SSD Farmacie Ospedaliere di Alghero e Ozieri  della ASL di Sassari, 
mediante TD n.6144918 sul Me.Pa.di Consip, ai sensi dell’art.50, comma 1 lett.b) del D.Lgs.36/2023. O.E.Erbagil s.r.l. – CIG BB3F42B949</t>
  </si>
  <si>
    <t>Autorizzazione a contrarre e contestuale affidamento, ai sensi dell’art. 50, co. 1 lett. b) del D.lgs. 36/2023 per la fornitura di maschere oronasali per pazienti avente diritto afferente al servizio di Assistenza Protesica del Distretto di Sassari – ASL 1 Sassari CIG: BBD222E3CB</t>
  </si>
  <si>
    <t>Autorizzazione a contrarre e contestuale affidamento, ai sensi dell’art. 50, comma 1 lett. b) del D.lgs. 36/2023, per la fornitura annuale di dietetico ai fini medici speciali RICH-OIL 10%, per pazienti aventi diritto afferenti la SC Farmaceutica Territoriale della ASL di Sassari, mediante T.D.n.6157505 sul Me.Pa.di Consip. O.E. DMF PHARMA FoodAR SRL - CIG BB3F39F5C2</t>
  </si>
  <si>
    <t>Autorizzazione a contrarre e contestuale aggiudicazione, ai sensi dell’art 50 comma 1 lett.b) del D.Lgs.36/2023, per la fornitura annuale di disinfettante a base di Clorexidina 2% soluzione idroalcolica (CND D) necessario alle esigenze delle UU.OO. dei PP.OO. di Alghero ed
Ozieri e della SC Farmaceutica Territoriale della ASL di Sassari, mediante RDO n.5868480 sul Me.Pa. di Consip.O.E. Giochemia srl - CIG B984F58E60</t>
  </si>
  <si>
    <t>Autorizzazione a contrarre e contestuale affidamento, ai sensi dell’ art 50 comma 1 lett.b) del D.Lgs.36/2023, per la fornitura annuale di materiale di consumo per dispositivi di aerosolterapia, kit pipep ecc. richiesto dalla S.C. Farmaceutica Territoriale e occorrente ai pazienti con fibrosi cistica afferenti ai Distretti Sanitari di Sassari, Alghero, Ozieri della ASL di Sassari, mediante separate procedure telematiche sul Me.pa.di Consip. O.E.Medigas CIG BB161D95EF – O.E.Neupharma CIG BB161B5839</t>
  </si>
  <si>
    <t>Autorizzazione a contrarre e contestuale affidamento, ai sensi dell' art. 50, comma 1 lett. b) del D.lgs. 36/2023 per la fornitura annuale di alimenti e dietetici per pazienti affetti da fibrosi cistica: Kledax softgel - Kledax bambini - Sodioral Inulina - Oxepa, mediante separate procedure telematiche sul Me.Pa. di Consip SPA, richiesti dalla SSD Farmacia Ospedaliera Ozieri e dalla SC Farmaceutica Territoriale della ASL di Sassari. Affidatari diversi - CIG diversi</t>
  </si>
  <si>
    <t>lotto 9</t>
  </si>
  <si>
    <t>lotto 11</t>
  </si>
  <si>
    <t>lotto 13</t>
  </si>
  <si>
    <t>lotto 19</t>
  </si>
  <si>
    <t>lotto 23</t>
  </si>
  <si>
    <t>lotto 26</t>
  </si>
  <si>
    <t>lotto 27</t>
  </si>
  <si>
    <t>lotto 28</t>
  </si>
  <si>
    <t>lotto 30</t>
  </si>
  <si>
    <t>lotto 31</t>
  </si>
  <si>
    <t>lotto 32</t>
  </si>
  <si>
    <t>lotto 33</t>
  </si>
  <si>
    <t>BB4B77C76B</t>
  </si>
  <si>
    <t>BB4B77D83E</t>
  </si>
  <si>
    <t>BB4B77E911</t>
  </si>
  <si>
    <t>BB4B77F9E4</t>
  </si>
  <si>
    <t>BB4B79A02F</t>
  </si>
  <si>
    <t>BB4B7B23FC</t>
  </si>
  <si>
    <t>BB4B7D1D8E</t>
  </si>
  <si>
    <t>BB4B95A1E2</t>
  </si>
  <si>
    <t>BB4B974755</t>
  </si>
  <si>
    <t>BB4B975828</t>
  </si>
  <si>
    <t>BB4B9768FB</t>
  </si>
  <si>
    <t>BB4B9A3E1C</t>
  </si>
  <si>
    <t>BB4BA9A9F2</t>
  </si>
  <si>
    <t>BB4BA9CB98</t>
  </si>
  <si>
    <t>BB4BA9DC6B</t>
  </si>
  <si>
    <t>BB4BB8F422</t>
  </si>
  <si>
    <t>BB4BD393AE</t>
  </si>
  <si>
    <t>lotto 7</t>
  </si>
  <si>
    <t>BB97A6ABEB</t>
  </si>
  <si>
    <t>BB97A68A45</t>
  </si>
  <si>
    <t>BB97A3D6CA</t>
  </si>
  <si>
    <t>BB97A3C5F7</t>
  </si>
  <si>
    <t>BB97A3A451</t>
  </si>
  <si>
    <t>BB97A3937E</t>
  </si>
  <si>
    <t>BB8C0C7AB3</t>
  </si>
  <si>
    <t>BB8C0D6715</t>
  </si>
  <si>
    <t>BB91021659</t>
  </si>
  <si>
    <t>BB8C0A8121</t>
  </si>
  <si>
    <t>BB8C0EDA0F</t>
  </si>
  <si>
    <t>BB8C072490</t>
  </si>
  <si>
    <t>Recepimento della determinazione n.136 prot. n.2387 del 25/02/2026 della D.G. della C.R.C. della Regione Autonoma della Sardegna “Procedura aperta finalizzata all’affidamento della fornitura biennale di Vaccini Diversi Edizione 2025, occorrenti al fabbisogno delle Aziende Sanitarie della Regione Autonoma della Sardegna. Id Appalto Anac c6af96aa-960a-4ee5-b788-248e32cf6d82. Aggiudicazione”. Recepimento per la ASL di Sassari. CUI F02884000908202500004</t>
  </si>
  <si>
    <t>lotto 10</t>
  </si>
  <si>
    <t>lotto 15</t>
  </si>
  <si>
    <t>lotto 16</t>
  </si>
  <si>
    <t>lotto 17</t>
  </si>
  <si>
    <t>lotto 20</t>
  </si>
  <si>
    <t>lotto 21</t>
  </si>
  <si>
    <t>lotto 22</t>
  </si>
  <si>
    <t>lotto 24</t>
  </si>
  <si>
    <t>lotto 25</t>
  </si>
  <si>
    <t>lotto 29</t>
  </si>
  <si>
    <t>lotto 34</t>
  </si>
  <si>
    <t>lotto 35</t>
  </si>
  <si>
    <t>lotto 37</t>
  </si>
  <si>
    <t>B9A6F71F4B</t>
  </si>
  <si>
    <t>B9A6F72023</t>
  </si>
  <si>
    <t>B9A6F730F6</t>
  </si>
  <si>
    <t>B9A6F741C9</t>
  </si>
  <si>
    <t>B9A6F7529C</t>
  </si>
  <si>
    <t>B9A6F7636F</t>
  </si>
  <si>
    <t>B9A6F77442</t>
  </si>
  <si>
    <t>B9A6F78515</t>
  </si>
  <si>
    <t>B9A6F795E8</t>
  </si>
  <si>
    <t>B9A6F7A6BB</t>
  </si>
  <si>
    <t>B9A6F7B78E</t>
  </si>
  <si>
    <t>B9A6F7C861</t>
  </si>
  <si>
    <t>B9A6F7D934</t>
  </si>
  <si>
    <t>B9A6F7EA07</t>
  </si>
  <si>
    <t>B9A6F7FADA</t>
  </si>
  <si>
    <t>B9A6F80BAD</t>
  </si>
  <si>
    <t>B9A6F81C80</t>
  </si>
  <si>
    <t>B9A6F83E26</t>
  </si>
  <si>
    <t>B9A6F84EF9</t>
  </si>
  <si>
    <t>B9A6F85FCC</t>
  </si>
  <si>
    <t>B9A6F860A4</t>
  </si>
  <si>
    <t>B9A6F87177</t>
  </si>
  <si>
    <t>B9A6F8824A</t>
  </si>
  <si>
    <t>B9A6F8931D</t>
  </si>
  <si>
    <t>B9A6F8A3F0</t>
  </si>
  <si>
    <t>B9A6F8B4C3</t>
  </si>
  <si>
    <t>B9A6F8C596</t>
  </si>
  <si>
    <t>B9A6F8D669</t>
  </si>
  <si>
    <t>B9A6F8E73C</t>
  </si>
  <si>
    <t>B9A6F8F80F</t>
  </si>
  <si>
    <t>B9A6F919B5</t>
  </si>
  <si>
    <t>B9A6F92A88</t>
  </si>
  <si>
    <t>B9A6F93B5B</t>
  </si>
  <si>
    <t>B9A6F95D01</t>
  </si>
  <si>
    <t>Recepimento della Determinazione DG CRC RAS n.914 prot. n.10058 del 18/08/2025 - Medicinali 22 - Appalto specifico indetto dalla Centrale regionale di Committenza dalla RAS, per l’affidamento di medicinali ed. 22 destinati al fabbisogno delle aziende sanitarie della Regione Autonoma della Sardegna, o nell’ambito del sistema dinamico di acquisizione della Pubblica Amministrazione per la fornitura di prodotti farmaceutici – Codice Appalto n. 5291500 - Aggiudicazione. Adesione lotti n. 208 – 212 – 269 per farmaci stupefacenti non ricompresi nella gestione dell’HUB del farmaco per la ASL di Sassari.</t>
  </si>
  <si>
    <t>lotto 208</t>
  </si>
  <si>
    <t>lotto 212</t>
  </si>
  <si>
    <t>lotto 269</t>
  </si>
  <si>
    <t>BB9D998762</t>
  </si>
  <si>
    <t>BB9DCC77F1</t>
  </si>
  <si>
    <t>BB9DFEBF6A</t>
  </si>
  <si>
    <t>Autorizzazione a contrarre e contestuale aggiudicazione, ai sensi dell’art 50 comma 1 lett.b) del .Lgs.36/2023, per la fornitura annuale di flaconi vuoti per la somministrazione del metadone cloridrato,richiesti dalla SSD Farmacia Ospedaliera di Alghero per il Servizio Dipendenze Ser.D di Sassari e Alghero, mediante RDO n.6204186 sul Mepa di Consip. Aggiudicatario Ditta Kaltek srl. CIG BB17B08E28</t>
  </si>
  <si>
    <t>Autorizzazione a contrarre e contestuale affidamento della fornitura annuale di medicazioni Bactigras in garze e rotolo, occorrenti alla SC Farmaceutica Territoriale e alla SSD Farmacia Ospedaliera di Alghero della ASL di Sassari, mediante TD n.6342725 sul Me.Pa.di Consip, ai sensi dell’art.50, comma 1 lett.b) del D.Lgs.36/2023.Affidatario Smith &amp; Nephew S.R.L. – CIG BBF5F618A4</t>
  </si>
  <si>
    <t>Autorizzazione a contrarre e contestuale affidamento per la fornitura annuale di integratore alimentare Bioarginina orale per pazienti affetti da malattia rara afferenti alla S.C. Farmaceutica Territoriale, mediante T.D.n.6308193 sul Me.Pa. di Consip, ai sensi dell’art.50,comma 1 lett.b) del D.Lgs.36/2023. Affidatario Farmaceutici Damor S.P.A. – CIG BBCCFDB427</t>
  </si>
  <si>
    <t>Autorizzazione a contrarre e contestuale affidamento, ai sensi dell’ art 50 comma 1 lett.b) del D.Lgs.36/2023, per la fornitura annuale del farmaco RAVICTI + Adattatore per pazienti aventi diritto afferenti alla SC Farmaceutica Territoriale della Asl di Sassari, mediante TD 6368191 sul Me.Pa. di Consip. Affidatario Euromed Pharma - CIG BBFD2C4101</t>
  </si>
  <si>
    <t>Autorizzazione a contrarre e contestuale affidamento, ai sensi dell’art. 50, co. 1 lett. b) del D.lgs. 36/2023 per la fornitura di sale per autoclave necessario alle esigenze della SSD Blocco Operatorio Ospedale di Alghero e Ozieri dell’ASL1 Sassari. CIG: BBFD24CDF6</t>
  </si>
  <si>
    <t>Autorizzazione a contrarre e contestuale affidamento, ai sensi dell’art. 50, co. 1 lett. b) del D.lgs 36/2023, riguardante la fornitura di kit diagnostici e strumentazione necessari alle esigenze del Laboratorio di Genetica Molecolare, SSD Centro Trasfusionale P.O. A. Segni Ozieri ASL 1 Sassari;</t>
  </si>
  <si>
    <t>Autorizzazione a contrarre e contestuale affidamento, ai sensi dell’art.50, comma1 lett.b) del D.Lgs.36/2023,per la fornitura annuale dei farmaci fuori gara: Entumin-Sandrena-Betmiga-Prograf-Advagraf-Spamex-Lenzetto-Myfortic, occorrenti alla S.C. Farmaceutica Territoriale della ASL di Sassari, mediante separate procedure telematiche sul Mepa di Consip. Affidatari diversi - CIG diversi</t>
  </si>
  <si>
    <t>BC01B71A53</t>
  </si>
  <si>
    <t xml:space="preserve">BC01B8D171 </t>
  </si>
  <si>
    <t>Abbott</t>
  </si>
  <si>
    <t>Bio-Rad Laboratories srl</t>
  </si>
  <si>
    <t>A. Menarini Diagnostics srl</t>
  </si>
  <si>
    <t>00801720152</t>
  </si>
  <si>
    <t>05688870483</t>
  </si>
  <si>
    <t>BAC02132F5</t>
  </si>
  <si>
    <t>Del del DG F.F. n. 291 del 13/04/2026</t>
  </si>
  <si>
    <t>Del del DG F.F. n. 292 del 14/04/2026</t>
  </si>
  <si>
    <t>Del del DG F.F. n. 298 del 15/04/2026</t>
  </si>
  <si>
    <t>Del del DG n. 313 del 29/04/2026</t>
  </si>
  <si>
    <t>Del del DG n. 319 del 29/04/2026</t>
  </si>
  <si>
    <t>Del del DG n. 314 del 29/04/2026</t>
  </si>
  <si>
    <t>Trattativa diretta</t>
  </si>
  <si>
    <t>Recepimento</t>
  </si>
  <si>
    <t>Del del DG n. 522 del 29/05/2026</t>
  </si>
  <si>
    <t>Del del DG n. 506 del 27/05/2026</t>
  </si>
  <si>
    <t>Del del DG n. 503 del 26/05/2026</t>
  </si>
  <si>
    <t>Del del DG n. 480 del 22/05/2026</t>
  </si>
  <si>
    <t>Del del DG n. 479 del 22/05/2026</t>
  </si>
  <si>
    <t>Del del DG n. 442 del 14/05/2026</t>
  </si>
  <si>
    <t>Del del DG n. 387 del 11/05/2026</t>
  </si>
  <si>
    <t>Del del DG n. 437 del 14/05/2026</t>
  </si>
  <si>
    <t>Del del DG n. 416 del 14/05/2026</t>
  </si>
  <si>
    <t>Del del DG n. 412 del 12/05/2026</t>
  </si>
  <si>
    <t>Del del DG n. 404 del 11/05/2026</t>
  </si>
  <si>
    <t>Del del DG n. 392 del 11/05/2026</t>
  </si>
  <si>
    <t>Procedura negoziata</t>
  </si>
  <si>
    <t>Accordo quadro</t>
  </si>
  <si>
    <t>il Dott. Michele Arca, Dirigente Farmacista presso la SSD Farmacia Ospedaliera di Alghero e la Dott.ssa Laura Donatella Gavina Milia Dirigente Farmacista presso la
SSD Farmacia Ospedaliera di Ozieri della ASL di Sassari, per la parte di competenza</t>
  </si>
  <si>
    <t>il Dott. Benedetto Alfonso afferente alla Direzione di Presidio di Alghero e il Dott. Cristiano Carboni afferente alla Direzione di Presidio di Ozieri;</t>
  </si>
  <si>
    <t>la Dott.ssa Caterina Angela Fois Direttrice della S.C. Farmaceutica Territoriale della ASL di Sassari;</t>
  </si>
  <si>
    <t>il Geom. Marco Spanu e Direttori Operativi la TdP Tiziana Tusa ed il Dott. Leonardo Farina afferenti la SSD Internal Audit e Funzioni Prevenzionistiche</t>
  </si>
  <si>
    <t>Autorizzazione a contrarre e contestuale affidamento, ai sensi dell’art.50, comma1 lett.b) del D.Lgs.36/2023,per la fornitura annuale dei farmaci fuori gara ed estero:Cernos – Metoclopramide (Plasil) – Biotina occorrenti alla S.C. Farmaceutica Territoriale della ASL di Sassari, mediante separate procedure telematiche sul Mepa di Consip. Affidatari diversi - CIG diversi</t>
  </si>
  <si>
    <t>Autorizzazione a contrarre e contestuale affidamento, ai sensi dell’art.50, comma1 lett.b) del
D.Lgs.36/2023,per la fornitura annuale dei farmaci fuori gara ed estero:Cernos – Metoclopramide (Plasil) – Biotina occorrenti alla S.C. Farmaceutica Territoriale della ASL di Sassari, mediante separate procedure telematiche sul Mepa di Consip. Affidatari diversi - CIG diversi</t>
  </si>
  <si>
    <t>Autorizzazione a contrarre e contestuale affidamento, ai sensi dell’art.50, comma1 lett.b) del
D.Lgs.36/2023,per la fornitura annuale dei farmaci fuori gara ed estero:Cernos – Metoclopramide (Plasil) – iotina occorrenti alla S.C. Farmaceutica Territoriale della ASL di Sassari, mediante separate procedure telematiche sul Mepa di Consip. Affidatari diversi - CIG diversi</t>
  </si>
  <si>
    <t>Autorizzazione a contrarre e contestuale affidamento, ai sensi dell’art.50, comma 1, lettera b)
D.Lgs. 36/2023, per la fornitura annuale di dispositivi medici a uso topico Vulnamin Crema, Gel e PWD Polvere, richiesti dalla S.C. Farmaceutica Territoriale e dalle SSD Farmacie Ospedaliere Alghero e Ozieri della ASL di Sassari, mediante T.D.6160623 sul MEPA di Consip. Affidatario Professional Dietetics SpA
CIG BB3F459F3D</t>
  </si>
  <si>
    <t>Del del DG n. 599 del 19/06/2026</t>
  </si>
  <si>
    <t>Del del DG n. 587 del 17/06/2026</t>
  </si>
  <si>
    <t>Del del DG n. 582 del 16/06/2026</t>
  </si>
  <si>
    <t>Del del DG n. 579 del 16/06/2026</t>
  </si>
  <si>
    <t>Del del DG n. 547 del 10/06/2026</t>
  </si>
  <si>
    <t>Del del DG n. 532 del 05/06/2026</t>
  </si>
  <si>
    <t>Periodo dal 01/06/2026 al 30/06/2026</t>
  </si>
  <si>
    <t>Dott.ssa Caterina Angela Fois Direttore della S.C. Farmaceutica Territoriale e la Dott.ssa Fabiana Fois della SSD Farmacia Ospedaliera Alghero, per la parte di competenza</t>
  </si>
  <si>
    <t>la Dott.ssa Apollonia Pipere, Direttore SSD Farmacia Ospedaliera Ozieri, e la Dott.ssa Fabiana Fois, Direttore presso la SSD Farmacia Ospedaliera Alghero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</si>
</sst>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43" formatCode="_-* #,##0.00_-;\-* #,##0.00_-;_-* &quot;-&quot;??_-;_-@_-"/>
    <numFmt numFmtId="164" formatCode="_-&quot;€&quot;\ * #,##0.00_-;\-&quot;€&quot;\ * #,##0.00_-;_-&quot;€&quot;\ * &quot;-&quot;??_-;_-@_-"/>
    <numFmt numFmtId="165" formatCode="_-* #,##0.00&quot; €&quot;_-;\-* #,##0.00&quot; €&quot;_-;_-* \-??&quot; €&quot;_-;_-@_-"/>
  </numFmts>
  <fonts count="19" x14ac:knownFonts="1">
    <font>
      <sz val="11"/>
      <color rgb="FF000000"/>
      <name val="Calibri"/>
      <family val="2"/>
    </font>
    <font>
      <sz val="10"/>
      <color rgb="FF000000"/>
      <name val="Times New Roman"/>
      <family val="1"/>
      <charset val="1"/>
    </font>
    <font>
      <u/>
      <sz val="11"/>
      <color rgb="FF0563C1"/>
      <name val="Calibri"/>
      <family val="2"/>
      <charset val="1"/>
    </font>
    <font>
      <sz val="11"/>
      <color rgb="FF000000"/>
      <name val="Calibri"/>
      <family val="2"/>
    </font>
    <font>
      <b/>
      <sz val="16"/>
      <color rgb="FF000000"/>
      <name val="Arial"/>
      <family val="2"/>
    </font>
    <font>
      <b/>
      <sz val="11"/>
      <color rgb="FF000000"/>
      <name val="Arial"/>
      <family val="2"/>
    </font>
    <font>
      <sz val="11"/>
      <color rgb="FF000000"/>
      <name val="Arial"/>
      <family val="2"/>
    </font>
    <font>
      <b/>
      <sz val="14"/>
      <color rgb="FF000000"/>
      <name val="Arial"/>
      <family val="2"/>
    </font>
    <font>
      <b/>
      <sz val="18"/>
      <color rgb="FF000000"/>
      <name val="Arial"/>
      <family val="2"/>
    </font>
    <font>
      <sz val="8"/>
      <color rgb="FF000000"/>
      <name val="Arial"/>
      <family val="2"/>
    </font>
    <font>
      <u/>
      <sz val="11"/>
      <name val="Arial"/>
      <family val="2"/>
    </font>
    <font>
      <sz val="10"/>
      <color rgb="FF000000"/>
      <name val="Arial"/>
      <family val="2"/>
    </font>
    <font>
      <b/>
      <sz val="12"/>
      <color rgb="FF000000"/>
      <name val="Arial"/>
      <family val="2"/>
    </font>
    <font>
      <sz val="10"/>
      <name val="Arial"/>
      <family val="2"/>
    </font>
    <font>
      <sz val="10"/>
      <color theme="1"/>
      <name val="Arial"/>
      <family val="2"/>
    </font>
    <font>
      <u/>
      <sz val="10"/>
      <color rgb="FF0563C1"/>
      <name val="Arial"/>
      <family val="2"/>
    </font>
    <font>
      <sz val="10"/>
      <color rgb="FF000000"/>
      <name val="Times New Roman"/>
      <charset val="204"/>
    </font>
    <font>
      <sz val="10"/>
      <color rgb="FF000000"/>
      <name val="Times New Roman"/>
      <family val="1"/>
    </font>
    <font>
      <sz val="8"/>
      <name val="Calibri"/>
      <family val="2"/>
    </font>
  </fonts>
  <fills count="7">
    <fill>
      <patternFill patternType="none"/>
    </fill>
    <fill>
      <patternFill patternType="gray125"/>
    </fill>
    <fill>
      <patternFill patternType="solid">
        <fgColor rgb="FFDBDBDB"/>
        <bgColor rgb="FFC0C0C0"/>
      </patternFill>
    </fill>
    <fill>
      <patternFill patternType="solid">
        <fgColor rgb="FFFFFFFF"/>
        <bgColor rgb="FFFFFFCC"/>
      </patternFill>
    </fill>
    <fill>
      <patternFill patternType="solid">
        <fgColor theme="0"/>
        <bgColor indexed="64"/>
      </patternFill>
    </fill>
    <fill>
      <patternFill patternType="solid">
        <fgColor theme="0"/>
        <bgColor rgb="FFFFFFFF"/>
      </patternFill>
    </fill>
    <fill>
      <patternFill patternType="solid">
        <fgColor theme="0"/>
        <bgColor rgb="FFC0C0C0"/>
      </patternFill>
    </fill>
  </fills>
  <borders count="27">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thin">
        <color indexed="64"/>
      </right>
      <top style="thin">
        <color indexed="64"/>
      </top>
      <bottom style="thin">
        <color indexed="64"/>
      </bottom>
      <diagonal/>
    </border>
    <border>
      <left style="thin">
        <color auto="1"/>
      </left>
      <right style="thin">
        <color auto="1"/>
      </right>
      <top style="thin">
        <color indexed="64"/>
      </top>
      <bottom style="double">
        <color indexed="64"/>
      </bottom>
      <diagonal/>
    </border>
    <border>
      <left style="thin">
        <color auto="1"/>
      </left>
      <right style="thin">
        <color auto="1"/>
      </right>
      <top/>
      <bottom/>
      <diagonal/>
    </border>
    <border>
      <left/>
      <right style="medium">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indexed="64"/>
      </top>
      <bottom style="double">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bottom style="thin">
        <color auto="1"/>
      </bottom>
      <diagonal/>
    </border>
    <border>
      <left/>
      <right style="thin">
        <color auto="1"/>
      </right>
      <top style="thin">
        <color auto="1"/>
      </top>
      <bottom style="medium">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indexed="64"/>
      </top>
      <bottom style="double">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s>
  <cellStyleXfs count="12">
    <xf numFmtId="0" fontId="0" fillId="0" borderId="0"/>
    <xf numFmtId="165" fontId="3" fillId="0" borderId="0" applyBorder="0" applyProtection="0"/>
    <xf numFmtId="0" fontId="2" fillId="0" borderId="0" applyBorder="0" applyProtection="0"/>
    <xf numFmtId="0" fontId="1" fillId="0" borderId="0"/>
    <xf numFmtId="0" fontId="1" fillId="0" borderId="0"/>
    <xf numFmtId="165" fontId="3" fillId="0" borderId="0" applyBorder="0" applyProtection="0"/>
    <xf numFmtId="165" fontId="3" fillId="0" borderId="0" applyBorder="0" applyProtection="0"/>
    <xf numFmtId="165" fontId="3" fillId="0" borderId="0" applyBorder="0" applyProtection="0"/>
    <xf numFmtId="0" fontId="16" fillId="0" borderId="0"/>
    <xf numFmtId="44" fontId="17" fillId="0" borderId="0" applyFont="0" applyFill="0" applyBorder="0" applyAlignment="0" applyProtection="0"/>
    <xf numFmtId="43" fontId="17" fillId="0" borderId="0" applyFont="0" applyFill="0" applyBorder="0" applyAlignment="0" applyProtection="0"/>
    <xf numFmtId="0" fontId="13" fillId="0" borderId="0"/>
  </cellStyleXfs>
  <cellXfs count="151">
    <xf numFmtId="0" fontId="0" fillId="0" borderId="0" xfId="0"/>
    <xf numFmtId="49" fontId="6" fillId="0" borderId="0" xfId="0" applyNumberFormat="1" applyFont="1" applyAlignment="1">
      <alignment horizontal="center" vertical="center"/>
    </xf>
    <xf numFmtId="0" fontId="5" fillId="3" borderId="1" xfId="0" applyFont="1" applyFill="1" applyBorder="1" applyAlignment="1">
      <alignment horizontal="center" vertical="center" wrapText="1"/>
    </xf>
    <xf numFmtId="0" fontId="6" fillId="0" borderId="0" xfId="0" applyFont="1" applyAlignment="1">
      <alignment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5" fillId="3" borderId="6" xfId="0" applyFont="1" applyFill="1" applyBorder="1" applyAlignment="1">
      <alignment horizontal="center" vertical="center" wrapText="1"/>
    </xf>
    <xf numFmtId="49" fontId="5" fillId="3" borderId="6" xfId="0" applyNumberFormat="1" applyFont="1" applyFill="1" applyBorder="1" applyAlignment="1">
      <alignment horizontal="center" vertical="center" wrapText="1"/>
    </xf>
    <xf numFmtId="0" fontId="6" fillId="0" borderId="11" xfId="0" applyFont="1" applyBorder="1" applyAlignment="1">
      <alignment horizontal="center" vertical="center"/>
    </xf>
    <xf numFmtId="0" fontId="5" fillId="3" borderId="6" xfId="0" applyFont="1" applyFill="1" applyBorder="1" applyAlignment="1">
      <alignment horizontal="center" vertical="center"/>
    </xf>
    <xf numFmtId="0" fontId="11" fillId="0" borderId="1" xfId="0" applyFont="1" applyBorder="1" applyAlignment="1">
      <alignment horizontal="center" vertical="center" wrapText="1"/>
    </xf>
    <xf numFmtId="0" fontId="10" fillId="0" borderId="1" xfId="2" applyFont="1" applyBorder="1" applyAlignment="1">
      <alignment horizontal="center" vertical="center" wrapText="1"/>
    </xf>
    <xf numFmtId="0" fontId="12" fillId="3" borderId="1" xfId="0" applyFont="1" applyFill="1" applyBorder="1" applyAlignment="1">
      <alignment horizontal="center" vertical="center" wrapText="1"/>
    </xf>
    <xf numFmtId="0" fontId="11" fillId="0" borderId="1" xfId="0" applyFont="1" applyBorder="1" applyAlignment="1">
      <alignment horizontal="center" vertical="center"/>
    </xf>
    <xf numFmtId="0" fontId="6" fillId="0" borderId="0" xfId="0" applyFont="1" applyAlignment="1">
      <alignment horizontal="center" vertical="center" wrapText="1"/>
    </xf>
    <xf numFmtId="0" fontId="11" fillId="0" borderId="1" xfId="0" applyFont="1" applyBorder="1" applyAlignment="1">
      <alignment vertical="center"/>
    </xf>
    <xf numFmtId="0" fontId="6" fillId="0" borderId="0" xfId="0" applyFont="1" applyAlignment="1">
      <alignment horizontal="left" vertical="center"/>
    </xf>
    <xf numFmtId="164" fontId="6" fillId="0" borderId="0" xfId="0" applyNumberFormat="1" applyFont="1" applyAlignment="1">
      <alignment horizontal="center" vertical="center"/>
    </xf>
    <xf numFmtId="164" fontId="5" fillId="3" borderId="6" xfId="0" applyNumberFormat="1" applyFont="1" applyFill="1" applyBorder="1" applyAlignment="1">
      <alignment horizontal="center" vertical="center" wrapText="1"/>
    </xf>
    <xf numFmtId="164" fontId="6" fillId="0" borderId="0" xfId="1" applyNumberFormat="1" applyFont="1" applyBorder="1" applyAlignment="1" applyProtection="1">
      <alignment horizontal="center" vertical="center"/>
    </xf>
    <xf numFmtId="164" fontId="5" fillId="3" borderId="6" xfId="1" applyNumberFormat="1" applyFont="1" applyFill="1" applyBorder="1" applyAlignment="1" applyProtection="1">
      <alignment horizontal="center" vertical="center" wrapText="1"/>
    </xf>
    <xf numFmtId="0" fontId="14" fillId="0" borderId="1" xfId="0" applyFont="1" applyBorder="1" applyAlignment="1">
      <alignment horizontal="center" vertical="center"/>
    </xf>
    <xf numFmtId="49" fontId="14" fillId="0" borderId="1" xfId="0" applyNumberFormat="1" applyFont="1" applyBorder="1" applyAlignment="1">
      <alignment horizontal="center" vertical="center"/>
    </xf>
    <xf numFmtId="164" fontId="14" fillId="0" borderId="1" xfId="0" applyNumberFormat="1" applyFont="1" applyBorder="1" applyAlignment="1">
      <alignment horizontal="center" vertical="center"/>
    </xf>
    <xf numFmtId="14" fontId="14" fillId="0" borderId="1" xfId="0" applyNumberFormat="1" applyFont="1" applyBorder="1" applyAlignment="1">
      <alignment horizontal="center" vertical="center"/>
    </xf>
    <xf numFmtId="0" fontId="11" fillId="0" borderId="0" xfId="0" applyFont="1" applyAlignment="1">
      <alignment vertical="center"/>
    </xf>
    <xf numFmtId="164" fontId="14"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164" fontId="14" fillId="0" borderId="1" xfId="0" applyNumberFormat="1" applyFont="1" applyBorder="1" applyAlignment="1">
      <alignment vertical="center"/>
    </xf>
    <xf numFmtId="49" fontId="11" fillId="0" borderId="1" xfId="0" applyNumberFormat="1" applyFont="1" applyBorder="1" applyAlignment="1">
      <alignment horizontal="center" vertical="center"/>
    </xf>
    <xf numFmtId="164" fontId="11" fillId="0" borderId="1" xfId="0" applyNumberFormat="1" applyFont="1" applyBorder="1" applyAlignment="1">
      <alignment horizontal="center" vertical="center"/>
    </xf>
    <xf numFmtId="14" fontId="11" fillId="0" borderId="1" xfId="0" applyNumberFormat="1" applyFont="1" applyBorder="1" applyAlignment="1">
      <alignment horizontal="center" vertical="center"/>
    </xf>
    <xf numFmtId="0" fontId="11" fillId="0" borderId="1" xfId="0" applyFont="1" applyBorder="1" applyAlignment="1">
      <alignment vertical="center" wrapText="1"/>
    </xf>
    <xf numFmtId="0" fontId="6" fillId="0" borderId="0" xfId="0" applyFont="1" applyAlignment="1">
      <alignment vertical="center" wrapText="1"/>
    </xf>
    <xf numFmtId="49" fontId="6" fillId="0" borderId="0" xfId="0" applyNumberFormat="1" applyFont="1" applyAlignment="1">
      <alignment horizontal="center" vertical="center" wrapText="1"/>
    </xf>
    <xf numFmtId="164" fontId="6" fillId="0" borderId="0" xfId="0" applyNumberFormat="1" applyFont="1" applyAlignment="1">
      <alignment horizontal="center" vertical="center" wrapText="1"/>
    </xf>
    <xf numFmtId="164" fontId="6" fillId="0" borderId="0" xfId="1" applyNumberFormat="1" applyFont="1" applyBorder="1" applyAlignment="1" applyProtection="1">
      <alignment horizontal="center" vertical="center" wrapText="1"/>
    </xf>
    <xf numFmtId="0" fontId="11" fillId="0" borderId="0" xfId="0" applyFont="1" applyAlignment="1">
      <alignment vertical="center" wrapText="1"/>
    </xf>
    <xf numFmtId="0" fontId="6" fillId="0" borderId="8" xfId="0" applyFont="1" applyBorder="1" applyAlignment="1">
      <alignment vertical="center"/>
    </xf>
    <xf numFmtId="0" fontId="11" fillId="5" borderId="1" xfId="0" applyFont="1" applyFill="1" applyBorder="1" applyAlignment="1">
      <alignment horizontal="center" vertical="center"/>
    </xf>
    <xf numFmtId="0" fontId="13" fillId="0" borderId="1" xfId="0" applyFont="1" applyBorder="1" applyAlignment="1">
      <alignment horizontal="center" vertical="center" wrapText="1"/>
    </xf>
    <xf numFmtId="0" fontId="11" fillId="5" borderId="1" xfId="0" applyFont="1" applyFill="1" applyBorder="1" applyAlignment="1">
      <alignment horizontal="center" vertical="center" wrapText="1"/>
    </xf>
    <xf numFmtId="49" fontId="11" fillId="5" borderId="1" xfId="0" applyNumberFormat="1" applyFont="1" applyFill="1" applyBorder="1" applyAlignment="1">
      <alignment horizontal="center" vertical="center" wrapText="1"/>
    </xf>
    <xf numFmtId="164" fontId="11" fillId="5" borderId="1" xfId="1" applyNumberFormat="1" applyFont="1" applyFill="1" applyBorder="1" applyAlignment="1">
      <alignment horizontal="center" vertical="center" wrapText="1"/>
    </xf>
    <xf numFmtId="14" fontId="11" fillId="5" borderId="1" xfId="0" applyNumberFormat="1" applyFont="1" applyFill="1" applyBorder="1" applyAlignment="1">
      <alignment horizontal="center" vertical="center" wrapText="1"/>
    </xf>
    <xf numFmtId="164" fontId="11" fillId="5" borderId="1" xfId="0" applyNumberFormat="1" applyFont="1" applyFill="1" applyBorder="1" applyAlignment="1">
      <alignment horizontal="center" vertical="center" wrapText="1"/>
    </xf>
    <xf numFmtId="49" fontId="14" fillId="0" borderId="1" xfId="0" applyNumberFormat="1" applyFont="1" applyBorder="1" applyAlignment="1">
      <alignment horizontal="center" vertical="center" wrapText="1"/>
    </xf>
    <xf numFmtId="164" fontId="14" fillId="0" borderId="1" xfId="0" applyNumberFormat="1" applyFont="1" applyBorder="1" applyAlignment="1">
      <alignment vertical="center" wrapText="1"/>
    </xf>
    <xf numFmtId="14" fontId="14" fillId="0" borderId="1" xfId="0" applyNumberFormat="1" applyFont="1" applyBorder="1" applyAlignment="1">
      <alignment horizontal="center" vertical="center" wrapText="1"/>
    </xf>
    <xf numFmtId="0" fontId="2" fillId="0" borderId="1" xfId="2" applyBorder="1" applyAlignment="1">
      <alignment horizontal="center" vertical="center"/>
    </xf>
    <xf numFmtId="0" fontId="2" fillId="0" borderId="12" xfId="2" applyBorder="1" applyAlignment="1">
      <alignment horizontal="center" vertical="center"/>
    </xf>
    <xf numFmtId="0" fontId="5" fillId="3" borderId="12" xfId="0" applyFont="1" applyFill="1" applyBorder="1" applyAlignment="1">
      <alignment horizontal="center" vertical="center" wrapText="1"/>
    </xf>
    <xf numFmtId="0" fontId="11" fillId="0" borderId="0" xfId="0" applyFont="1" applyAlignment="1">
      <alignment horizontal="center" vertical="center"/>
    </xf>
    <xf numFmtId="0" fontId="11" fillId="0" borderId="12" xfId="0" applyFont="1" applyBorder="1" applyAlignment="1">
      <alignment horizontal="center" vertical="center"/>
    </xf>
    <xf numFmtId="0" fontId="6" fillId="0" borderId="3" xfId="0" applyFont="1" applyBorder="1" applyAlignment="1">
      <alignment horizontal="center" vertical="center"/>
    </xf>
    <xf numFmtId="0" fontId="11" fillId="0" borderId="7" xfId="0" applyFont="1" applyBorder="1" applyAlignment="1">
      <alignment horizontal="center" vertical="center"/>
    </xf>
    <xf numFmtId="0" fontId="6" fillId="0" borderId="2" xfId="0" applyFont="1" applyBorder="1" applyAlignment="1">
      <alignment horizontal="center" vertical="center"/>
    </xf>
    <xf numFmtId="0" fontId="6" fillId="0" borderId="13" xfId="0" applyFont="1" applyBorder="1" applyAlignment="1">
      <alignment horizontal="center" vertical="center"/>
    </xf>
    <xf numFmtId="0" fontId="8" fillId="0" borderId="0" xfId="0" applyFont="1" applyAlignment="1">
      <alignment horizontal="center" vertical="center"/>
    </xf>
    <xf numFmtId="0" fontId="5" fillId="3" borderId="15" xfId="0" applyFont="1" applyFill="1" applyBorder="1" applyAlignment="1">
      <alignment horizontal="center" vertical="center"/>
    </xf>
    <xf numFmtId="0" fontId="12" fillId="3" borderId="14" xfId="0" applyFont="1" applyFill="1" applyBorder="1" applyAlignment="1">
      <alignment horizontal="center" vertical="center" wrapText="1"/>
    </xf>
    <xf numFmtId="0" fontId="14" fillId="0" borderId="16" xfId="0" applyFont="1" applyBorder="1" applyAlignment="1">
      <alignment vertical="center"/>
    </xf>
    <xf numFmtId="0" fontId="11" fillId="0" borderId="16" xfId="0" applyFont="1" applyBorder="1" applyAlignment="1">
      <alignment vertical="center"/>
    </xf>
    <xf numFmtId="0" fontId="14" fillId="0" borderId="17" xfId="0" applyFont="1" applyBorder="1" applyAlignment="1">
      <alignment vertical="center"/>
    </xf>
    <xf numFmtId="0" fontId="14" fillId="0" borderId="18" xfId="0" applyFont="1" applyBorder="1" applyAlignment="1">
      <alignment horizontal="center" vertical="center"/>
    </xf>
    <xf numFmtId="0" fontId="2" fillId="0" borderId="18" xfId="2" applyBorder="1" applyAlignment="1">
      <alignment horizontal="center" vertical="center"/>
    </xf>
    <xf numFmtId="49" fontId="14" fillId="0" borderId="18" xfId="0" applyNumberFormat="1" applyFont="1" applyBorder="1" applyAlignment="1">
      <alignment horizontal="center" vertical="center"/>
    </xf>
    <xf numFmtId="164" fontId="14" fillId="0" borderId="18" xfId="0" applyNumberFormat="1" applyFont="1" applyBorder="1" applyAlignment="1">
      <alignment vertical="center"/>
    </xf>
    <xf numFmtId="14" fontId="14" fillId="0" borderId="18" xfId="0" applyNumberFormat="1" applyFont="1" applyBorder="1" applyAlignment="1">
      <alignment horizontal="center" vertical="center"/>
    </xf>
    <xf numFmtId="164" fontId="14" fillId="0" borderId="18" xfId="0" applyNumberFormat="1" applyFont="1" applyBorder="1" applyAlignment="1">
      <alignment horizontal="center" vertical="center"/>
    </xf>
    <xf numFmtId="0" fontId="11" fillId="0" borderId="18" xfId="0" applyFont="1" applyBorder="1" applyAlignment="1">
      <alignment vertical="center"/>
    </xf>
    <xf numFmtId="0" fontId="11" fillId="0" borderId="18" xfId="0" applyFont="1" applyBorder="1" applyAlignment="1">
      <alignment horizontal="center" vertical="center"/>
    </xf>
    <xf numFmtId="0" fontId="13" fillId="0" borderId="12" xfId="0" applyFont="1" applyBorder="1" applyAlignment="1">
      <alignment horizontal="center" vertical="center" wrapText="1"/>
    </xf>
    <xf numFmtId="0" fontId="13" fillId="0" borderId="18" xfId="0" applyFont="1" applyBorder="1" applyAlignment="1">
      <alignment horizontal="center" vertical="center" wrapText="1"/>
    </xf>
    <xf numFmtId="0" fontId="14" fillId="0" borderId="1" xfId="0" applyFont="1" applyBorder="1" applyAlignment="1">
      <alignment horizontal="left" vertical="center" wrapText="1" indent="1"/>
    </xf>
    <xf numFmtId="0" fontId="14" fillId="0" borderId="12" xfId="0" applyFont="1" applyBorder="1" applyAlignment="1">
      <alignment horizontal="left" vertical="center" wrapText="1" indent="1"/>
    </xf>
    <xf numFmtId="0" fontId="11" fillId="0" borderId="1" xfId="0" applyFont="1" applyBorder="1" applyAlignment="1">
      <alignment horizontal="left" vertical="center" wrapText="1" indent="1"/>
    </xf>
    <xf numFmtId="0" fontId="14" fillId="0" borderId="18" xfId="0" applyFont="1" applyBorder="1" applyAlignment="1">
      <alignment horizontal="left" vertical="center" wrapText="1" indent="1"/>
    </xf>
    <xf numFmtId="0" fontId="6" fillId="0" borderId="0" xfId="0" applyFont="1" applyAlignment="1">
      <alignment horizontal="left" vertical="center" indent="1"/>
    </xf>
    <xf numFmtId="0" fontId="5" fillId="3" borderId="9" xfId="0" applyFont="1" applyFill="1" applyBorder="1" applyAlignment="1">
      <alignment horizontal="center" vertical="center" wrapText="1"/>
    </xf>
    <xf numFmtId="0" fontId="14" fillId="4" borderId="5" xfId="0" applyFont="1" applyFill="1" applyBorder="1" applyAlignment="1">
      <alignment horizontal="left" vertical="center"/>
    </xf>
    <xf numFmtId="0" fontId="11" fillId="0" borderId="5" xfId="0" applyFont="1" applyBorder="1" applyAlignment="1">
      <alignment horizontal="left" vertical="center"/>
    </xf>
    <xf numFmtId="0" fontId="11" fillId="0" borderId="10" xfId="0" applyFont="1" applyBorder="1" applyAlignment="1">
      <alignment horizontal="left" vertical="center"/>
    </xf>
    <xf numFmtId="0" fontId="11" fillId="0" borderId="10" xfId="0" applyFont="1" applyBorder="1" applyAlignment="1">
      <alignment horizontal="left" vertical="center" wrapText="1"/>
    </xf>
    <xf numFmtId="0" fontId="11" fillId="0" borderId="21" xfId="0" applyFont="1" applyBorder="1" applyAlignment="1">
      <alignment horizontal="left" vertical="center"/>
    </xf>
    <xf numFmtId="0" fontId="6" fillId="4" borderId="4" xfId="0" applyFont="1" applyFill="1" applyBorder="1" applyAlignment="1">
      <alignment horizontal="center" vertical="center"/>
    </xf>
    <xf numFmtId="0" fontId="6" fillId="4" borderId="11" xfId="0" applyFont="1" applyFill="1" applyBorder="1" applyAlignment="1">
      <alignment horizontal="center" vertical="center"/>
    </xf>
    <xf numFmtId="0" fontId="6" fillId="4" borderId="0" xfId="0" applyFont="1" applyFill="1" applyAlignment="1">
      <alignment horizontal="center" vertical="center"/>
    </xf>
    <xf numFmtId="0" fontId="7" fillId="6" borderId="0" xfId="0" applyFont="1" applyFill="1" applyAlignment="1">
      <alignment horizontal="center" vertical="center" wrapText="1"/>
    </xf>
    <xf numFmtId="0" fontId="7" fillId="6" borderId="8" xfId="0" applyFont="1" applyFill="1" applyBorder="1" applyAlignment="1">
      <alignment horizontal="center" vertical="center" wrapText="1"/>
    </xf>
    <xf numFmtId="0" fontId="15" fillId="0" borderId="14" xfId="2" applyFont="1" applyBorder="1" applyAlignment="1">
      <alignment horizontal="center" vertical="center"/>
    </xf>
    <xf numFmtId="0" fontId="15" fillId="0" borderId="19" xfId="2" applyFont="1" applyBorder="1" applyAlignment="1">
      <alignment horizontal="center" vertical="center"/>
    </xf>
    <xf numFmtId="0" fontId="6" fillId="0" borderId="0" xfId="0" applyFont="1" applyAlignment="1">
      <alignment horizontal="left" vertical="center" wrapText="1" indent="1"/>
    </xf>
    <xf numFmtId="0" fontId="14" fillId="0" borderId="16" xfId="0" applyFont="1" applyBorder="1" applyAlignment="1">
      <alignment horizontal="center" vertical="center" wrapText="1"/>
    </xf>
    <xf numFmtId="0" fontId="15" fillId="0" borderId="14" xfId="2"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49" fontId="14" fillId="0" borderId="18" xfId="0" applyNumberFormat="1" applyFont="1" applyBorder="1" applyAlignment="1">
      <alignment horizontal="center" vertical="center" wrapText="1"/>
    </xf>
    <xf numFmtId="164" fontId="14" fillId="0" borderId="18" xfId="0" applyNumberFormat="1" applyFont="1" applyBorder="1" applyAlignment="1">
      <alignment vertical="center" wrapText="1"/>
    </xf>
    <xf numFmtId="14" fontId="14" fillId="0" borderId="18" xfId="0" applyNumberFormat="1" applyFont="1" applyBorder="1" applyAlignment="1">
      <alignment horizontal="center" vertical="center" wrapText="1"/>
    </xf>
    <xf numFmtId="0" fontId="11" fillId="0" borderId="18" xfId="0" applyFont="1" applyBorder="1" applyAlignment="1">
      <alignment horizontal="center" vertical="center" wrapText="1"/>
    </xf>
    <xf numFmtId="0" fontId="11" fillId="0" borderId="18" xfId="0" applyFont="1" applyBorder="1" applyAlignment="1">
      <alignment vertical="center" wrapText="1"/>
    </xf>
    <xf numFmtId="0" fontId="2" fillId="0" borderId="19" xfId="2" applyBorder="1" applyAlignment="1">
      <alignment horizontal="center" vertical="center"/>
    </xf>
    <xf numFmtId="0" fontId="11" fillId="5" borderId="20" xfId="0" applyFont="1" applyFill="1" applyBorder="1" applyAlignment="1">
      <alignment horizontal="center" vertical="center"/>
    </xf>
    <xf numFmtId="0" fontId="13" fillId="0" borderId="20" xfId="0" applyFont="1" applyBorder="1" applyAlignment="1">
      <alignment horizontal="center" vertical="center" wrapText="1"/>
    </xf>
    <xf numFmtId="0" fontId="11" fillId="5" borderId="20" xfId="0" applyFont="1" applyFill="1" applyBorder="1" applyAlignment="1">
      <alignment horizontal="center" vertical="center" wrapText="1"/>
    </xf>
    <xf numFmtId="49" fontId="11" fillId="5" borderId="20" xfId="0" applyNumberFormat="1" applyFont="1" applyFill="1" applyBorder="1" applyAlignment="1">
      <alignment horizontal="center" vertical="center" wrapText="1"/>
    </xf>
    <xf numFmtId="164" fontId="11" fillId="5" borderId="20" xfId="1" applyNumberFormat="1" applyFont="1" applyFill="1" applyBorder="1" applyAlignment="1">
      <alignment horizontal="center" vertical="center" wrapText="1"/>
    </xf>
    <xf numFmtId="14" fontId="11" fillId="5" borderId="20" xfId="0" applyNumberFormat="1" applyFont="1" applyFill="1" applyBorder="1" applyAlignment="1">
      <alignment horizontal="center" vertical="center" wrapText="1"/>
    </xf>
    <xf numFmtId="164" fontId="11" fillId="5" borderId="20" xfId="0" applyNumberFormat="1" applyFont="1" applyFill="1" applyBorder="1" applyAlignment="1">
      <alignment horizontal="center" vertical="center" wrapText="1"/>
    </xf>
    <xf numFmtId="49" fontId="13" fillId="4" borderId="20" xfId="0" applyNumberFormat="1" applyFont="1" applyFill="1" applyBorder="1" applyAlignment="1">
      <alignment horizontal="center" vertical="center" wrapText="1"/>
    </xf>
    <xf numFmtId="0" fontId="9" fillId="0" borderId="6" xfId="0" applyFont="1" applyBorder="1" applyAlignment="1">
      <alignment horizontal="center" vertical="center" wrapText="1"/>
    </xf>
    <xf numFmtId="0" fontId="10" fillId="0" borderId="6" xfId="2" applyFont="1" applyBorder="1" applyAlignment="1">
      <alignment horizontal="center" vertical="center" wrapText="1"/>
    </xf>
    <xf numFmtId="0" fontId="11" fillId="0" borderId="20" xfId="0" applyFont="1" applyBorder="1" applyAlignment="1">
      <alignment horizontal="center" vertical="center" wrapText="1"/>
    </xf>
    <xf numFmtId="0" fontId="11" fillId="5" borderId="20" xfId="0" applyFont="1" applyFill="1" applyBorder="1" applyAlignment="1">
      <alignment horizontal="left" vertical="center" wrapText="1" indent="1"/>
    </xf>
    <xf numFmtId="0" fontId="11" fillId="5" borderId="1" xfId="0" applyFont="1" applyFill="1" applyBorder="1" applyAlignment="1">
      <alignment horizontal="left" vertical="center" wrapText="1" indent="1"/>
    </xf>
    <xf numFmtId="0" fontId="8" fillId="2" borderId="22"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4" fillId="0" borderId="0" xfId="0" applyFont="1" applyAlignment="1">
      <alignment horizontal="center" vertical="center"/>
    </xf>
    <xf numFmtId="0" fontId="4" fillId="0" borderId="8" xfId="0" applyFont="1" applyBorder="1" applyAlignment="1">
      <alignment horizontal="center" vertical="center"/>
    </xf>
    <xf numFmtId="0" fontId="2" fillId="0" borderId="20" xfId="2" applyBorder="1" applyAlignment="1">
      <alignment horizontal="center" vertical="center"/>
    </xf>
    <xf numFmtId="0" fontId="6" fillId="0" borderId="0" xfId="0" applyFont="1" applyBorder="1" applyAlignment="1">
      <alignment horizontal="center" vertical="center"/>
    </xf>
    <xf numFmtId="0" fontId="6" fillId="4"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4" fillId="0" borderId="0" xfId="0" applyFont="1" applyBorder="1" applyAlignment="1">
      <alignment horizontal="center" vertical="center"/>
    </xf>
    <xf numFmtId="0" fontId="6" fillId="0" borderId="4" xfId="0" applyFont="1" applyBorder="1" applyAlignment="1">
      <alignment horizontal="left" vertical="center"/>
    </xf>
    <xf numFmtId="0" fontId="6" fillId="0" borderId="0" xfId="0" applyFont="1" applyBorder="1" applyAlignment="1">
      <alignment horizontal="left" vertical="center" indent="1"/>
    </xf>
    <xf numFmtId="0" fontId="6" fillId="0" borderId="0" xfId="0" applyFont="1" applyBorder="1" applyAlignment="1">
      <alignment vertical="center"/>
    </xf>
    <xf numFmtId="49" fontId="6" fillId="0" borderId="0" xfId="0" applyNumberFormat="1" applyFont="1" applyBorder="1" applyAlignment="1">
      <alignment horizontal="center" vertical="center"/>
    </xf>
    <xf numFmtId="164" fontId="6" fillId="0" borderId="0" xfId="0" applyNumberFormat="1" applyFont="1" applyBorder="1" applyAlignment="1">
      <alignment horizontal="center" vertical="center"/>
    </xf>
    <xf numFmtId="0" fontId="6" fillId="0" borderId="0" xfId="0" applyFont="1" applyBorder="1" applyAlignment="1">
      <alignment vertical="center" wrapText="1"/>
    </xf>
    <xf numFmtId="0" fontId="6" fillId="0" borderId="0" xfId="0" applyFont="1" applyBorder="1" applyAlignment="1">
      <alignment horizontal="center" vertical="center" wrapText="1"/>
    </xf>
    <xf numFmtId="0" fontId="7" fillId="0" borderId="0" xfId="0" applyFont="1" applyBorder="1" applyAlignment="1">
      <alignment horizontal="left" vertical="center" indent="1"/>
    </xf>
    <xf numFmtId="0" fontId="7" fillId="0" borderId="0" xfId="0" applyFont="1" applyBorder="1" applyAlignment="1">
      <alignment horizontal="center" vertical="center"/>
    </xf>
    <xf numFmtId="0" fontId="5" fillId="3" borderId="15" xfId="0" applyFont="1" applyFill="1" applyBorder="1" applyAlignment="1">
      <alignment horizontal="left" vertical="center"/>
    </xf>
    <xf numFmtId="0" fontId="5" fillId="3" borderId="24" xfId="0" applyFont="1" applyFill="1" applyBorder="1" applyAlignment="1">
      <alignment horizontal="center" vertical="center" wrapText="1"/>
    </xf>
    <xf numFmtId="0" fontId="11" fillId="5" borderId="25" xfId="0" applyFont="1" applyFill="1" applyBorder="1" applyAlignment="1">
      <alignment horizontal="left" vertical="center"/>
    </xf>
    <xf numFmtId="49" fontId="13" fillId="4" borderId="26" xfId="0" applyNumberFormat="1" applyFont="1" applyFill="1" applyBorder="1" applyAlignment="1">
      <alignment horizontal="center" vertical="center" wrapText="1"/>
    </xf>
    <xf numFmtId="0" fontId="11" fillId="5" borderId="16" xfId="0" applyFont="1" applyFill="1" applyBorder="1" applyAlignment="1">
      <alignment horizontal="left" vertical="center"/>
    </xf>
    <xf numFmtId="49" fontId="13" fillId="4" borderId="14" xfId="0" applyNumberFormat="1" applyFont="1" applyFill="1" applyBorder="1" applyAlignment="1">
      <alignment horizontal="center" vertical="center" wrapText="1"/>
    </xf>
    <xf numFmtId="0" fontId="11" fillId="5" borderId="17" xfId="0" applyFont="1" applyFill="1" applyBorder="1" applyAlignment="1">
      <alignment horizontal="left" vertical="center"/>
    </xf>
    <xf numFmtId="0" fontId="11" fillId="5" borderId="18" xfId="0" applyFont="1" applyFill="1" applyBorder="1" applyAlignment="1">
      <alignment horizontal="center" vertical="center"/>
    </xf>
    <xf numFmtId="0" fontId="11" fillId="5" borderId="18" xfId="0" applyFont="1" applyFill="1" applyBorder="1" applyAlignment="1">
      <alignment horizontal="left" vertical="center" wrapText="1" indent="1"/>
    </xf>
    <xf numFmtId="0" fontId="11" fillId="5" borderId="18" xfId="0" applyFont="1" applyFill="1" applyBorder="1" applyAlignment="1">
      <alignment horizontal="center" vertical="center" wrapText="1"/>
    </xf>
    <xf numFmtId="49" fontId="11" fillId="5" borderId="18" xfId="0" applyNumberFormat="1" applyFont="1" applyFill="1" applyBorder="1" applyAlignment="1">
      <alignment horizontal="center" vertical="center" wrapText="1"/>
    </xf>
    <xf numFmtId="164" fontId="11" fillId="5" borderId="18" xfId="1" applyNumberFormat="1" applyFont="1" applyFill="1" applyBorder="1" applyAlignment="1">
      <alignment horizontal="center" vertical="center" wrapText="1"/>
    </xf>
    <xf numFmtId="14" fontId="11" fillId="5" borderId="18" xfId="0" applyNumberFormat="1" applyFont="1" applyFill="1" applyBorder="1" applyAlignment="1">
      <alignment horizontal="center" vertical="center" wrapText="1"/>
    </xf>
    <xf numFmtId="164" fontId="11" fillId="5" borderId="18" xfId="0" applyNumberFormat="1" applyFont="1" applyFill="1" applyBorder="1" applyAlignment="1">
      <alignment horizontal="center" vertical="center" wrapText="1"/>
    </xf>
    <xf numFmtId="49" fontId="13" fillId="4" borderId="19" xfId="0" applyNumberFormat="1" applyFont="1" applyFill="1" applyBorder="1" applyAlignment="1">
      <alignment horizontal="center" vertical="center" wrapText="1"/>
    </xf>
  </cellXfs>
  <cellStyles count="12">
    <cellStyle name="Collegamento ipertestuale" xfId="2" builtinId="8"/>
    <cellStyle name="Migliaia 2" xfId="10" xr:uid="{A2473BB1-D762-4008-A1F2-C7F30F1DFA2F}"/>
    <cellStyle name="Normale" xfId="0" builtinId="0"/>
    <cellStyle name="Normale 2" xfId="3" xr:uid="{00000000-0005-0000-0000-000002000000}"/>
    <cellStyle name="Normale 2 2" xfId="11" xr:uid="{9BD878A6-4D04-4249-87B3-FE81D9B33D49}"/>
    <cellStyle name="Normale 3" xfId="4" xr:uid="{00000000-0005-0000-0000-000003000000}"/>
    <cellStyle name="Normale 4" xfId="8" xr:uid="{847EBB0B-3293-4A40-8577-26E9D02BB064}"/>
    <cellStyle name="Valuta" xfId="1" builtinId="4"/>
    <cellStyle name="Valuta 2" xfId="5" xr:uid="{00000000-0005-0000-0000-000005000000}"/>
    <cellStyle name="Valuta 3" xfId="6" xr:uid="{00000000-0005-0000-0000-000006000000}"/>
    <cellStyle name="Valuta 4" xfId="7" xr:uid="{00000000-0005-0000-0000-000007000000}"/>
    <cellStyle name="Valuta 5" xfId="9" xr:uid="{A861822B-F2DB-4F6E-8B39-A7801BA526F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0A"/>
      <rgbColor rgb="FF808000"/>
      <rgbColor rgb="FF800080"/>
      <rgbColor rgb="FF008080"/>
      <rgbColor rgb="FFC0C0C0"/>
      <rgbColor rgb="FF808080"/>
      <rgbColor rgb="FF9999FF"/>
      <rgbColor rgb="FF993366"/>
      <rgbColor rgb="FFFFFFCC"/>
      <rgbColor rgb="FFCCFFFF"/>
      <rgbColor rgb="FF660066"/>
      <rgbColor rgb="FFFF8080"/>
      <rgbColor rgb="FF0563C1"/>
      <rgbColor rgb="FFDBDBDB"/>
      <rgbColor rgb="FF000009"/>
      <rgbColor rgb="FFFF00FF"/>
      <rgbColor rgb="FFFFFF00"/>
      <rgbColor rgb="FF00FFFF"/>
      <rgbColor rgb="FF800080"/>
      <rgbColor rgb="FF800000"/>
      <rgbColor rgb="FF008080"/>
      <rgbColor rgb="FF0000FF"/>
      <rgbColor rgb="FF00B0F0"/>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00B050"/>
      <rgbColor rgb="FF19191A"/>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1296865</xdr:colOff>
      <xdr:row>0</xdr:row>
      <xdr:rowOff>623562</xdr:rowOff>
    </xdr:to>
    <xdr:pic>
      <xdr:nvPicPr>
        <xdr:cNvPr id="2" name="Immagin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0" y="0"/>
          <a:ext cx="2324410" cy="61056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231112</xdr:colOff>
      <xdr:row>0</xdr:row>
      <xdr:rowOff>130629</xdr:rowOff>
    </xdr:from>
    <xdr:to>
      <xdr:col>2</xdr:col>
      <xdr:colOff>295405</xdr:colOff>
      <xdr:row>0</xdr:row>
      <xdr:rowOff>741189</xdr:rowOff>
    </xdr:to>
    <xdr:pic>
      <xdr:nvPicPr>
        <xdr:cNvPr id="2" name="Immagin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231112" y="130629"/>
          <a:ext cx="2345269" cy="61056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231112</xdr:colOff>
      <xdr:row>0</xdr:row>
      <xdr:rowOff>130629</xdr:rowOff>
    </xdr:from>
    <xdr:to>
      <xdr:col>2</xdr:col>
      <xdr:colOff>1033959</xdr:colOff>
      <xdr:row>0</xdr:row>
      <xdr:rowOff>854110</xdr:rowOff>
    </xdr:to>
    <xdr:pic>
      <xdr:nvPicPr>
        <xdr:cNvPr id="3" name="Immagine 2">
          <a:extLst>
            <a:ext uri="{FF2B5EF4-FFF2-40B4-BE49-F238E27FC236}">
              <a16:creationId xmlns:a16="http://schemas.microsoft.com/office/drawing/2014/main" id="{99967039-9DBB-466A-8C5C-E53668C13CA5}"/>
            </a:ext>
          </a:extLst>
        </xdr:cNvPr>
        <xdr:cNvPicPr/>
      </xdr:nvPicPr>
      <xdr:blipFill>
        <a:blip xmlns:r="http://schemas.openxmlformats.org/officeDocument/2006/relationships" r:embed="rId1"/>
        <a:stretch/>
      </xdr:blipFill>
      <xdr:spPr>
        <a:xfrm>
          <a:off x="231112" y="130629"/>
          <a:ext cx="2340244" cy="723481"/>
        </a:xfrm>
        <a:prstGeom prst="rect">
          <a:avLst/>
        </a:prstGeom>
        <a:ln w="0">
          <a:noFill/>
        </a:ln>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asl1sassari.it/ap/determinazione-dirigenziale-n-362-del-14-04-2026/" TargetMode="External"/><Relationship Id="rId18" Type="http://schemas.openxmlformats.org/officeDocument/2006/relationships/hyperlink" Target="https://www.asl1sassari.it/ap/determinazione-dirigenziale-n-391-del-28-04-2026/" TargetMode="External"/><Relationship Id="rId26" Type="http://schemas.openxmlformats.org/officeDocument/2006/relationships/hyperlink" Target="https://www.asl1sassari.it/ap/deliberazione-del-direttore-generale-f-f-n-298-del-15-04-2026/" TargetMode="External"/><Relationship Id="rId39" Type="http://schemas.openxmlformats.org/officeDocument/2006/relationships/hyperlink" Target="https://www.asl1sassari.it/ap/determinazione-dirigenziale-n-330-del-01-04-2026/" TargetMode="External"/><Relationship Id="rId21" Type="http://schemas.openxmlformats.org/officeDocument/2006/relationships/hyperlink" Target="https://www.asl1sassari.it/ap/determinazione-dirigenziale-n-396-del-29-04-2026/" TargetMode="External"/><Relationship Id="rId34" Type="http://schemas.openxmlformats.org/officeDocument/2006/relationships/hyperlink" Target="https://www.asl1sassari.it/ap/deliberazione-del-direttore-generale-n-313-del-29-04-2026/" TargetMode="External"/><Relationship Id="rId42" Type="http://schemas.openxmlformats.org/officeDocument/2006/relationships/hyperlink" Target="https://www.asl1sassari.it/ap/deliberazione-del-direttore-generale-n-314-del-29-04-2026/" TargetMode="External"/><Relationship Id="rId47" Type="http://schemas.openxmlformats.org/officeDocument/2006/relationships/printerSettings" Target="../printerSettings/printerSettings1.bin"/><Relationship Id="rId7" Type="http://schemas.openxmlformats.org/officeDocument/2006/relationships/hyperlink" Target="https://www.asl1sassari.it/ap/determinazione-dirigenziale-n-351-del-10-04-2026/" TargetMode="External"/><Relationship Id="rId2" Type="http://schemas.openxmlformats.org/officeDocument/2006/relationships/hyperlink" Target="https://www.asl1sassari.it/wp-content/uploads/2026/04/330_PDTD_n._328_-_liquido_refrigerante_dignicapV2_1.pdf" TargetMode="External"/><Relationship Id="rId16" Type="http://schemas.openxmlformats.org/officeDocument/2006/relationships/hyperlink" Target="https://www.asl1sassari.it/ap/determinazione-dirigenziale-n-380-del-16-04-2026/" TargetMode="External"/><Relationship Id="rId29" Type="http://schemas.openxmlformats.org/officeDocument/2006/relationships/hyperlink" Target="https://www.asl1sassari.it/ap/deliberazione-del-direttore-generale-n-313-del-29-04-2026/" TargetMode="External"/><Relationship Id="rId1" Type="http://schemas.openxmlformats.org/officeDocument/2006/relationships/hyperlink" Target="https://www.bosettiegatti.eu/info/norme/statali/1999_0068.htm" TargetMode="External"/><Relationship Id="rId6" Type="http://schemas.openxmlformats.org/officeDocument/2006/relationships/hyperlink" Target="https://www.asl1sassari.it/ap/determinazione-dirigenziale-n-344-del-10-04-2026/" TargetMode="External"/><Relationship Id="rId11" Type="http://schemas.openxmlformats.org/officeDocument/2006/relationships/hyperlink" Target="https://www.asl1sassari.it/ap/determinazione-dirigenziale-n-359-del-14-04-2026/" TargetMode="External"/><Relationship Id="rId24" Type="http://schemas.openxmlformats.org/officeDocument/2006/relationships/hyperlink" Target="https://www.asl1sassari.it/ap/deliberazione-del-direttore-generale-f-f-n-291-del-13-04-2026/" TargetMode="External"/><Relationship Id="rId32" Type="http://schemas.openxmlformats.org/officeDocument/2006/relationships/hyperlink" Target="https://www.asl1sassari.it/ap/deliberazione-del-direttore-generale-n-313-del-29-04-2026/" TargetMode="External"/><Relationship Id="rId37" Type="http://schemas.openxmlformats.org/officeDocument/2006/relationships/hyperlink" Target="https://www.asl1sassari.it/ap/deliberazione-del-direttore-generale-n-313-del-29-04-2026/" TargetMode="External"/><Relationship Id="rId40" Type="http://schemas.openxmlformats.org/officeDocument/2006/relationships/hyperlink" Target="https://www.asl1sassari.it/ap/deliberazione-del-direttore-generale-n-314-del-29-04-2026/" TargetMode="External"/><Relationship Id="rId45" Type="http://schemas.openxmlformats.org/officeDocument/2006/relationships/hyperlink" Target="https://www.asl1sassari.it/ap/deliberazione-del-direttore-generale-n-319-del-29-04-2026/" TargetMode="External"/><Relationship Id="rId5" Type="http://schemas.openxmlformats.org/officeDocument/2006/relationships/hyperlink" Target="https://www.asl1sassari.it/ap/determinazione-dirigenziale-n-343-del-10-04-2026/" TargetMode="External"/><Relationship Id="rId15" Type="http://schemas.openxmlformats.org/officeDocument/2006/relationships/hyperlink" Target="https://www.asl1sassari.it/ap/determinazione-dirigenziale-n-376-del-16-04-2026/" TargetMode="External"/><Relationship Id="rId23" Type="http://schemas.openxmlformats.org/officeDocument/2006/relationships/hyperlink" Target="https://www.asl1sassari.it/ap/determinazione-dirigenziale-n-398-del-29-04-2026/" TargetMode="External"/><Relationship Id="rId28" Type="http://schemas.openxmlformats.org/officeDocument/2006/relationships/hyperlink" Target="https://www.asl1sassari.it/ap/deliberazione-del-direttore-generale-n-313-del-29-04-2026/" TargetMode="External"/><Relationship Id="rId36" Type="http://schemas.openxmlformats.org/officeDocument/2006/relationships/hyperlink" Target="https://www.asl1sassari.it/ap/deliberazione-del-direttore-generale-n-313-del-29-04-2026/" TargetMode="External"/><Relationship Id="rId10" Type="http://schemas.openxmlformats.org/officeDocument/2006/relationships/hyperlink" Target="https://www.asl1sassari.it/ap/determinazione-dirigenziale-n-355-del-13-04-2026/" TargetMode="External"/><Relationship Id="rId19" Type="http://schemas.openxmlformats.org/officeDocument/2006/relationships/hyperlink" Target="https://www.asl1sassari.it/ap/determinazione-dirigenziale-n-394-del-29-04-2026/" TargetMode="External"/><Relationship Id="rId31" Type="http://schemas.openxmlformats.org/officeDocument/2006/relationships/hyperlink" Target="https://www.asl1sassari.it/ap/deliberazione-del-direttore-generale-n-313-del-29-04-2026/" TargetMode="External"/><Relationship Id="rId44" Type="http://schemas.openxmlformats.org/officeDocument/2006/relationships/hyperlink" Target="https://www.asl1sassari.it/ap/deliberazione-del-direttore-generale-n-314-del-29-04-2026/" TargetMode="External"/><Relationship Id="rId4" Type="http://schemas.openxmlformats.org/officeDocument/2006/relationships/hyperlink" Target="https://www.asl1sassari.it/ap/determinazione-dirigenziale-n-343-del-10-04-2026/" TargetMode="External"/><Relationship Id="rId9" Type="http://schemas.openxmlformats.org/officeDocument/2006/relationships/hyperlink" Target="https://www.asl1sassari.it/ap/determinazione-dirigenziale-n-354-del-13-04-2026/" TargetMode="External"/><Relationship Id="rId14" Type="http://schemas.openxmlformats.org/officeDocument/2006/relationships/hyperlink" Target="https://www.asl1sassari.it/ap/determinazione-dirigenziale-n-363-del-14-04-2026/" TargetMode="External"/><Relationship Id="rId22" Type="http://schemas.openxmlformats.org/officeDocument/2006/relationships/hyperlink" Target="https://www.asl1sassari.it/ap/determinazione-dirigenziale-n-397-del-29-04-2026/" TargetMode="External"/><Relationship Id="rId27" Type="http://schemas.openxmlformats.org/officeDocument/2006/relationships/hyperlink" Target="https://www.asl1sassari.it/ap/deliberazione-del-direttore-generale-n-313-del-29-04-2026/" TargetMode="External"/><Relationship Id="rId30" Type="http://schemas.openxmlformats.org/officeDocument/2006/relationships/hyperlink" Target="https://www.asl1sassari.it/ap/deliberazione-del-direttore-generale-n-313-del-29-04-2026/" TargetMode="External"/><Relationship Id="rId35" Type="http://schemas.openxmlformats.org/officeDocument/2006/relationships/hyperlink" Target="https://www.asl1sassari.it/ap/deliberazione-del-direttore-generale-n-313-del-29-04-2026/" TargetMode="External"/><Relationship Id="rId43" Type="http://schemas.openxmlformats.org/officeDocument/2006/relationships/hyperlink" Target="https://www.asl1sassari.it/ap/deliberazione-del-direttore-generale-n-314-del-29-04-2026/" TargetMode="External"/><Relationship Id="rId48" Type="http://schemas.openxmlformats.org/officeDocument/2006/relationships/drawing" Target="../drawings/drawing1.xml"/><Relationship Id="rId8" Type="http://schemas.openxmlformats.org/officeDocument/2006/relationships/hyperlink" Target="https://www.asl1sassari.it/ap/determinazione-dirigenziale-n-352-del-10-04-2026/" TargetMode="External"/><Relationship Id="rId3" Type="http://schemas.openxmlformats.org/officeDocument/2006/relationships/hyperlink" Target="https://www.asl1sassari.it/ap/determinazione-dirigenziale-n-333-del-01-04-2026/" TargetMode="External"/><Relationship Id="rId12" Type="http://schemas.openxmlformats.org/officeDocument/2006/relationships/hyperlink" Target="https://www.asl1sassari.it/ap/determinazione-dirigenziale-n-361-del-14-04-2026/" TargetMode="External"/><Relationship Id="rId17" Type="http://schemas.openxmlformats.org/officeDocument/2006/relationships/hyperlink" Target="https://www.asl1sassari.it/ap/determinazione-dirigenziale-n-381-del-16-04-2026/" TargetMode="External"/><Relationship Id="rId25" Type="http://schemas.openxmlformats.org/officeDocument/2006/relationships/hyperlink" Target="https://www.asl1sassari.it/ap/deliberazione-del-direttore-generale-f-f-n-292-del-14-04-2026/" TargetMode="External"/><Relationship Id="rId33" Type="http://schemas.openxmlformats.org/officeDocument/2006/relationships/hyperlink" Target="https://www.asl1sassari.it/ap/deliberazione-del-direttore-generale-n-313-del-29-04-2026/" TargetMode="External"/><Relationship Id="rId38" Type="http://schemas.openxmlformats.org/officeDocument/2006/relationships/hyperlink" Target="https://www.asl1sassari.it/ap/deliberazione-del-direttore-generale-n-313-del-29-04-2026/" TargetMode="External"/><Relationship Id="rId46" Type="http://schemas.openxmlformats.org/officeDocument/2006/relationships/hyperlink" Target="https://www.asl1sassari.it/ap/deliberazione-del-direttore-generale-n-319-del-29-04-2026/" TargetMode="External"/><Relationship Id="rId20" Type="http://schemas.openxmlformats.org/officeDocument/2006/relationships/hyperlink" Target="https://www.asl1sassari.it/ap/determinazione-dirigenziale-n-395-del-29-04-2026/" TargetMode="External"/><Relationship Id="rId41" Type="http://schemas.openxmlformats.org/officeDocument/2006/relationships/hyperlink" Target="https://www.asl1sassari.it/ap/deliberazione-del-direttore-generale-n-314-del-29-04-2026/"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asl1sassari.it/ap/deliberazione-del-direttore-generale-n-522-del-29-05-2026/" TargetMode="External"/><Relationship Id="rId21" Type="http://schemas.openxmlformats.org/officeDocument/2006/relationships/hyperlink" Target="https://www.asl1sassari.it/ap/deliberazione-del-direttore-generale-n-522-del-29-05-2026/" TargetMode="External"/><Relationship Id="rId42" Type="http://schemas.openxmlformats.org/officeDocument/2006/relationships/hyperlink" Target="https://www.asl1sassari.it/ap/deliberazione-del-direttore-generale-n-437-del-14-05-2026/" TargetMode="External"/><Relationship Id="rId47" Type="http://schemas.openxmlformats.org/officeDocument/2006/relationships/hyperlink" Target="https://www.asl1sassari.it/ap/deliberazione-del-direttore-generale-n-412-del-12-05-2026/" TargetMode="External"/><Relationship Id="rId63" Type="http://schemas.openxmlformats.org/officeDocument/2006/relationships/hyperlink" Target="https://www.asl1sassari.it/ap/determinazione-dirigenziale-n-503-del-25-05-2026/" TargetMode="External"/><Relationship Id="rId68" Type="http://schemas.openxmlformats.org/officeDocument/2006/relationships/hyperlink" Target="https://www.asl1sassari.it/ap/determinazione-dirigenziale-n-487-del-20-05-2026/" TargetMode="External"/><Relationship Id="rId84" Type="http://schemas.openxmlformats.org/officeDocument/2006/relationships/hyperlink" Target="https://www.asl1sassari.it/ap/determinazione-dirigenziale-n-445-del-12-05-2026/" TargetMode="External"/><Relationship Id="rId89" Type="http://schemas.openxmlformats.org/officeDocument/2006/relationships/drawing" Target="../drawings/drawing2.xml"/><Relationship Id="rId16" Type="http://schemas.openxmlformats.org/officeDocument/2006/relationships/hyperlink" Target="https://www.asl1sassari.it/ap/deliberazione-del-direttore-generale-n-522-del-29-05-2026/" TargetMode="External"/><Relationship Id="rId11" Type="http://schemas.openxmlformats.org/officeDocument/2006/relationships/hyperlink" Target="https://www.asl1sassari.it/ap/deliberazione-del-direttore-generale-n-404-del-11-05-2026/" TargetMode="External"/><Relationship Id="rId32" Type="http://schemas.openxmlformats.org/officeDocument/2006/relationships/hyperlink" Target="https://www.asl1sassari.it/ap/deliberazione-del-direttore-generale-n-506-del-27-05-2026/" TargetMode="External"/><Relationship Id="rId37" Type="http://schemas.openxmlformats.org/officeDocument/2006/relationships/hyperlink" Target="https://www.asl1sassari.it/ap/deliberazione-del-direttore-generale-n-442-del-14-05-2026/" TargetMode="External"/><Relationship Id="rId53" Type="http://schemas.openxmlformats.org/officeDocument/2006/relationships/hyperlink" Target="https://www.asl1sassari.it/ap/determinazione-dirigenziale-n-513-del-25-05-2026/" TargetMode="External"/><Relationship Id="rId58" Type="http://schemas.openxmlformats.org/officeDocument/2006/relationships/hyperlink" Target="https://www.asl1sassari.it/ap/determinazione-dirigenziale-n-508-del-25-05-2026/" TargetMode="External"/><Relationship Id="rId74" Type="http://schemas.openxmlformats.org/officeDocument/2006/relationships/hyperlink" Target="https://www.asl1sassari.it/ap/determinazione-dirigenziale-n-472-del-15-05-2026/" TargetMode="External"/><Relationship Id="rId79" Type="http://schemas.openxmlformats.org/officeDocument/2006/relationships/hyperlink" Target="https://www.asl1sassari.it/ap/determinazione-dirigenziale-n-449-del-12-05-2026/" TargetMode="External"/><Relationship Id="rId5" Type="http://schemas.openxmlformats.org/officeDocument/2006/relationships/hyperlink" Target="https://www.asl1sassari.it/ap/deliberazione-del-direttore-generale-n-404-del-11-05-2026/" TargetMode="External"/><Relationship Id="rId14" Type="http://schemas.openxmlformats.org/officeDocument/2006/relationships/hyperlink" Target="https://www.asl1sassari.it/ap/deliberazione-del-direttore-generale-n-404-del-11-05-2026/" TargetMode="External"/><Relationship Id="rId22" Type="http://schemas.openxmlformats.org/officeDocument/2006/relationships/hyperlink" Target="https://www.asl1sassari.it/ap/deliberazione-del-direttore-generale-n-522-del-29-05-2026/" TargetMode="External"/><Relationship Id="rId27" Type="http://schemas.openxmlformats.org/officeDocument/2006/relationships/hyperlink" Target="https://www.asl1sassari.it/ap/deliberazione-del-direttore-generale-n-522-del-29-05-2026/" TargetMode="External"/><Relationship Id="rId30" Type="http://schemas.openxmlformats.org/officeDocument/2006/relationships/hyperlink" Target="https://www.asl1sassari.it/ap/deliberazione-del-direttore-generale-n-522-del-29-05-2026/" TargetMode="External"/><Relationship Id="rId35" Type="http://schemas.openxmlformats.org/officeDocument/2006/relationships/hyperlink" Target="https://www.asl1sassari.it/ap/deliberazione-del-direttore-generale-n-479-del-22-05-2026/" TargetMode="External"/><Relationship Id="rId43" Type="http://schemas.openxmlformats.org/officeDocument/2006/relationships/hyperlink" Target="https://www.asl1sassari.it/ap/deliberazione-del-direttore-generale-n-416-del-13-05-2026/" TargetMode="External"/><Relationship Id="rId48" Type="http://schemas.openxmlformats.org/officeDocument/2006/relationships/hyperlink" Target="https://www.asl1sassari.it/ap/deliberazione-del-direttore-generale-n-387-del-11-05-2026/" TargetMode="External"/><Relationship Id="rId56" Type="http://schemas.openxmlformats.org/officeDocument/2006/relationships/hyperlink" Target="https://www.asl1sassari.it/ap/determinazione-dirigenziale-n-509-del-25-05-2026/" TargetMode="External"/><Relationship Id="rId64" Type="http://schemas.openxmlformats.org/officeDocument/2006/relationships/hyperlink" Target="https://www.asl1sassari.it/ap/determinazione-dirigenziale-n-498-del-22-05-2026/" TargetMode="External"/><Relationship Id="rId69" Type="http://schemas.openxmlformats.org/officeDocument/2006/relationships/hyperlink" Target="https://www.asl1sassari.it/ap/determinazione-dirigenziale-n-486-del-20-05-2026/" TargetMode="External"/><Relationship Id="rId77" Type="http://schemas.openxmlformats.org/officeDocument/2006/relationships/hyperlink" Target="https://www.asl1sassari.it/ap/determinazione-dirigenziale-n-461-del-14-05-2026/" TargetMode="External"/><Relationship Id="rId8" Type="http://schemas.openxmlformats.org/officeDocument/2006/relationships/hyperlink" Target="https://www.asl1sassari.it/ap/deliberazione-del-direttore-generale-n-404-del-11-05-2026/" TargetMode="External"/><Relationship Id="rId51" Type="http://schemas.openxmlformats.org/officeDocument/2006/relationships/hyperlink" Target="https://www.asl1sassari.it/ap/determinazione-dirigenziale-n-514-del-26-05-2026/" TargetMode="External"/><Relationship Id="rId72" Type="http://schemas.openxmlformats.org/officeDocument/2006/relationships/hyperlink" Target="https://www.asl1sassari.it/ap/determinazione-dirigenziale-n-481-del-19-05-2026/" TargetMode="External"/><Relationship Id="rId80" Type="http://schemas.openxmlformats.org/officeDocument/2006/relationships/hyperlink" Target="https://www.asl1sassari.it/ap/determinazione-dirigenziale-n-448-del-12-05-2026/" TargetMode="External"/><Relationship Id="rId85" Type="http://schemas.openxmlformats.org/officeDocument/2006/relationships/hyperlink" Target="https://www.asl1sassari.it/ap/determinazione-dirigenziale-n-444-del-12-05-2026/" TargetMode="External"/><Relationship Id="rId3" Type="http://schemas.openxmlformats.org/officeDocument/2006/relationships/hyperlink" Target="https://www.asl1sassari.it/ap/deliberazione-del-direttore-generale-n-392-del-11-05-2026/" TargetMode="External"/><Relationship Id="rId12" Type="http://schemas.openxmlformats.org/officeDocument/2006/relationships/hyperlink" Target="https://www.asl1sassari.it/ap/deliberazione-del-direttore-generale-n-404-del-11-05-2026/" TargetMode="External"/><Relationship Id="rId17" Type="http://schemas.openxmlformats.org/officeDocument/2006/relationships/hyperlink" Target="https://www.asl1sassari.it/ap/deliberazione-del-direttore-generale-n-522-del-29-05-2026/" TargetMode="External"/><Relationship Id="rId25" Type="http://schemas.openxmlformats.org/officeDocument/2006/relationships/hyperlink" Target="https://www.asl1sassari.it/ap/deliberazione-del-direttore-generale-n-522-del-29-05-2026/" TargetMode="External"/><Relationship Id="rId33" Type="http://schemas.openxmlformats.org/officeDocument/2006/relationships/hyperlink" Target="https://www.asl1sassari.it/ap/deliberazione-del-direttore-generale-n-503-del-26-05-2026/" TargetMode="External"/><Relationship Id="rId38" Type="http://schemas.openxmlformats.org/officeDocument/2006/relationships/hyperlink" Target="https://www.asl1sassari.it/ap/deliberazione-del-direttore-generale-n-442-del-14-05-2026/" TargetMode="External"/><Relationship Id="rId46" Type="http://schemas.openxmlformats.org/officeDocument/2006/relationships/hyperlink" Target="https://www.asl1sassari.it/ap/deliberazione-del-direttore-generale-n-416-del-13-05-2026/" TargetMode="External"/><Relationship Id="rId59" Type="http://schemas.openxmlformats.org/officeDocument/2006/relationships/hyperlink" Target="https://www.asl1sassari.it/ap/determinazione-dirigenziale-n-504-del-25-05-2026/" TargetMode="External"/><Relationship Id="rId67" Type="http://schemas.openxmlformats.org/officeDocument/2006/relationships/hyperlink" Target="https://www.asl1sassari.it/ap/determinazione-dirigenziale-n-488-del-20-05-2026/" TargetMode="External"/><Relationship Id="rId20" Type="http://schemas.openxmlformats.org/officeDocument/2006/relationships/hyperlink" Target="https://www.asl1sassari.it/ap/deliberazione-del-direttore-generale-n-522-del-29-05-2026/" TargetMode="External"/><Relationship Id="rId41" Type="http://schemas.openxmlformats.org/officeDocument/2006/relationships/hyperlink" Target="https://www.asl1sassari.it/ap/deliberazione-del-direttore-generale-n-442-del-14-05-2026/" TargetMode="External"/><Relationship Id="rId54" Type="http://schemas.openxmlformats.org/officeDocument/2006/relationships/hyperlink" Target="https://www.asl1sassari.it/ap/determinazione-dirigenziale-n-512-del-25-05-2026/" TargetMode="External"/><Relationship Id="rId62" Type="http://schemas.openxmlformats.org/officeDocument/2006/relationships/hyperlink" Target="https://www.asl1sassari.it/ap/determinazione-dirigenziale-n-503-del-25-05-2026/" TargetMode="External"/><Relationship Id="rId70" Type="http://schemas.openxmlformats.org/officeDocument/2006/relationships/hyperlink" Target="https://www.asl1sassari.it/ap/determinazione-dirigenziale-n-484-del-20-05-2026/" TargetMode="External"/><Relationship Id="rId75" Type="http://schemas.openxmlformats.org/officeDocument/2006/relationships/hyperlink" Target="https://www.asl1sassari.it/ap/determinazione-dirigenziale-n-471-del-15-05-2026/" TargetMode="External"/><Relationship Id="rId83" Type="http://schemas.openxmlformats.org/officeDocument/2006/relationships/hyperlink" Target="https://www.asl1sassari.it/ap/determinazione-dirigenziale-n-448-del-12-05-2026/" TargetMode="External"/><Relationship Id="rId88" Type="http://schemas.openxmlformats.org/officeDocument/2006/relationships/printerSettings" Target="../printerSettings/printerSettings2.bin"/><Relationship Id="rId1" Type="http://schemas.openxmlformats.org/officeDocument/2006/relationships/hyperlink" Target="https://www.bosettiegatti.eu/info/norme/statali/1999_0068.htm" TargetMode="External"/><Relationship Id="rId6" Type="http://schemas.openxmlformats.org/officeDocument/2006/relationships/hyperlink" Target="https://www.asl1sassari.it/ap/deliberazione-del-direttore-generale-n-404-del-11-05-2026/" TargetMode="External"/><Relationship Id="rId15" Type="http://schemas.openxmlformats.org/officeDocument/2006/relationships/hyperlink" Target="https://www.asl1sassari.it/ap/deliberazione-del-direttore-generale-n-522-del-29-05-2026/" TargetMode="External"/><Relationship Id="rId23" Type="http://schemas.openxmlformats.org/officeDocument/2006/relationships/hyperlink" Target="https://www.asl1sassari.it/ap/deliberazione-del-direttore-generale-n-522-del-29-05-2026/" TargetMode="External"/><Relationship Id="rId28" Type="http://schemas.openxmlformats.org/officeDocument/2006/relationships/hyperlink" Target="https://www.asl1sassari.it/ap/deliberazione-del-direttore-generale-n-522-del-29-05-2026/" TargetMode="External"/><Relationship Id="rId36" Type="http://schemas.openxmlformats.org/officeDocument/2006/relationships/hyperlink" Target="https://www.asl1sassari.it/ap/deliberazione-del-direttore-generale-n-442-del-14-05-2026/" TargetMode="External"/><Relationship Id="rId49" Type="http://schemas.openxmlformats.org/officeDocument/2006/relationships/hyperlink" Target="https://www.asl1sassari.it/ap/determinazione-dirigenziale-n-526-del-29-05-2026/" TargetMode="External"/><Relationship Id="rId57" Type="http://schemas.openxmlformats.org/officeDocument/2006/relationships/hyperlink" Target="https://www.asl1sassari.it/ap/determinazione-dirigenziale-n-509-del-25-05-2026/" TargetMode="External"/><Relationship Id="rId10" Type="http://schemas.openxmlformats.org/officeDocument/2006/relationships/hyperlink" Target="https://www.asl1sassari.it/ap/deliberazione-del-direttore-generale-n-404-del-11-05-2026/" TargetMode="External"/><Relationship Id="rId31" Type="http://schemas.openxmlformats.org/officeDocument/2006/relationships/hyperlink" Target="https://www.asl1sassari.it/ap/deliberazione-del-direttore-generale-n-522-del-29-05-2026/" TargetMode="External"/><Relationship Id="rId44" Type="http://schemas.openxmlformats.org/officeDocument/2006/relationships/hyperlink" Target="https://www.asl1sassari.it/ap/deliberazione-del-direttore-generale-n-416-del-13-05-2026/" TargetMode="External"/><Relationship Id="rId52" Type="http://schemas.openxmlformats.org/officeDocument/2006/relationships/hyperlink" Target="https://www.asl1sassari.it/ap/determinazione-dirigenziale-n-513-del-25-05-2026/" TargetMode="External"/><Relationship Id="rId60" Type="http://schemas.openxmlformats.org/officeDocument/2006/relationships/hyperlink" Target="https://www.asl1sassari.it/ap/determinazione-dirigenziale-n-503-del-25-05-2026/" TargetMode="External"/><Relationship Id="rId65" Type="http://schemas.openxmlformats.org/officeDocument/2006/relationships/hyperlink" Target="https://www.asl1sassari.it/ap/determinazione-dirigenziale-n-497-del-22-05-2026/" TargetMode="External"/><Relationship Id="rId73" Type="http://schemas.openxmlformats.org/officeDocument/2006/relationships/hyperlink" Target="https://www.asl1sassari.it/ap/determinazione-dirigenziale-n-480-del-19-05-2026/" TargetMode="External"/><Relationship Id="rId78" Type="http://schemas.openxmlformats.org/officeDocument/2006/relationships/hyperlink" Target="https://www.asl1sassari.it/ap/determinazione-dirigenziale-n-460-del-14-05-2026/" TargetMode="External"/><Relationship Id="rId81" Type="http://schemas.openxmlformats.org/officeDocument/2006/relationships/hyperlink" Target="https://www.asl1sassari.it/ap/determinazione-dirigenziale-n-448-del-12-05-2026/" TargetMode="External"/><Relationship Id="rId86" Type="http://schemas.openxmlformats.org/officeDocument/2006/relationships/hyperlink" Target="https://www.asl1sassari.it/ap/determinazione-dirigenziale-n-430-del-08-05-2026/" TargetMode="External"/><Relationship Id="rId4" Type="http://schemas.openxmlformats.org/officeDocument/2006/relationships/hyperlink" Target="https://www.asl1sassari.it/ap/deliberazione-del-direttore-generale-n-404-del-11-05-2026/" TargetMode="External"/><Relationship Id="rId9" Type="http://schemas.openxmlformats.org/officeDocument/2006/relationships/hyperlink" Target="https://www.asl1sassari.it/ap/deliberazione-del-direttore-generale-n-404-del-11-05-2026/" TargetMode="External"/><Relationship Id="rId13" Type="http://schemas.openxmlformats.org/officeDocument/2006/relationships/hyperlink" Target="https://www.asl1sassari.it/ap/deliberazione-del-direttore-generale-n-404-del-11-05-2026/" TargetMode="External"/><Relationship Id="rId18" Type="http://schemas.openxmlformats.org/officeDocument/2006/relationships/hyperlink" Target="https://www.asl1sassari.it/ap/deliberazione-del-direttore-generale-n-522-del-29-05-2026/" TargetMode="External"/><Relationship Id="rId39" Type="http://schemas.openxmlformats.org/officeDocument/2006/relationships/hyperlink" Target="https://www.asl1sassari.it/ap/deliberazione-del-direttore-generale-n-442-del-14-05-2026/" TargetMode="External"/><Relationship Id="rId34" Type="http://schemas.openxmlformats.org/officeDocument/2006/relationships/hyperlink" Target="https://www.asl1sassari.it/ap/deliberazione-del-direttore-generale-n-480-del-22-05-2026/" TargetMode="External"/><Relationship Id="rId50" Type="http://schemas.openxmlformats.org/officeDocument/2006/relationships/hyperlink" Target="https://www.asl1sassari.it/ap/determinazione-dirigenziale-n-520-del-28-05-2026/" TargetMode="External"/><Relationship Id="rId55" Type="http://schemas.openxmlformats.org/officeDocument/2006/relationships/hyperlink" Target="https://www.asl1sassari.it/ap/determinazione-dirigenziale-n-511-del-25-05-2026/" TargetMode="External"/><Relationship Id="rId76" Type="http://schemas.openxmlformats.org/officeDocument/2006/relationships/hyperlink" Target="https://www.asl1sassari.it/ap/determinazione-dirigenziale-n-470-del-15-05-2026/" TargetMode="External"/><Relationship Id="rId7" Type="http://schemas.openxmlformats.org/officeDocument/2006/relationships/hyperlink" Target="https://www.asl1sassari.it/ap/deliberazione-del-direttore-generale-n-404-del-11-05-2026/" TargetMode="External"/><Relationship Id="rId71" Type="http://schemas.openxmlformats.org/officeDocument/2006/relationships/hyperlink" Target="https://www.asl1sassari.it/ap/determinazione-dirigenziale-n-482-del-19-05-2026/" TargetMode="External"/><Relationship Id="rId2" Type="http://schemas.openxmlformats.org/officeDocument/2006/relationships/hyperlink" Target="https://www.asl1sassari.it/ap/deliberazione-del-direttore-generale-n-387-del-11-05-2026/" TargetMode="External"/><Relationship Id="rId29" Type="http://schemas.openxmlformats.org/officeDocument/2006/relationships/hyperlink" Target="https://www.asl1sassari.it/ap/deliberazione-del-direttore-generale-n-522-del-29-05-2026/" TargetMode="External"/><Relationship Id="rId24" Type="http://schemas.openxmlformats.org/officeDocument/2006/relationships/hyperlink" Target="https://www.asl1sassari.it/ap/deliberazione-del-direttore-generale-n-522-del-29-05-2026/" TargetMode="External"/><Relationship Id="rId40" Type="http://schemas.openxmlformats.org/officeDocument/2006/relationships/hyperlink" Target="https://www.asl1sassari.it/ap/deliberazione-del-direttore-generale-n-442-del-14-05-2026/" TargetMode="External"/><Relationship Id="rId45" Type="http://schemas.openxmlformats.org/officeDocument/2006/relationships/hyperlink" Target="https://www.asl1sassari.it/ap/deliberazione-del-direttore-generale-n-416-del-13-05-2026/" TargetMode="External"/><Relationship Id="rId66" Type="http://schemas.openxmlformats.org/officeDocument/2006/relationships/hyperlink" Target="https://www.asl1sassari.it/ap/determinazione-dirigenziale-n-489-del-20-05-2026/" TargetMode="External"/><Relationship Id="rId87" Type="http://schemas.openxmlformats.org/officeDocument/2006/relationships/hyperlink" Target="https://www.asl1sassari.it/ap/determinazione-dirigenziale-n-421-del-05-05-2026/" TargetMode="External"/><Relationship Id="rId61" Type="http://schemas.openxmlformats.org/officeDocument/2006/relationships/hyperlink" Target="https://www.asl1sassari.it/ap/determinazione-dirigenziale-n-503-del-25-05-2026/" TargetMode="External"/><Relationship Id="rId82" Type="http://schemas.openxmlformats.org/officeDocument/2006/relationships/hyperlink" Target="https://www.asl1sassari.it/ap/determinazione-dirigenziale-n-448-del-12-05-2026/" TargetMode="External"/><Relationship Id="rId19" Type="http://schemas.openxmlformats.org/officeDocument/2006/relationships/hyperlink" Target="https://www.asl1sassari.it/ap/deliberazione-del-direttore-generale-n-522-del-29-05-2026/"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www.asl1sassari.it/ap/determinazione-dirigenziale-n-594-del-18-06-2026/" TargetMode="External"/><Relationship Id="rId18" Type="http://schemas.openxmlformats.org/officeDocument/2006/relationships/hyperlink" Target="https://www.asl1sassari.it/ap/determinazione-dirigenziale-n-589-del-18-06-2026/" TargetMode="External"/><Relationship Id="rId26" Type="http://schemas.openxmlformats.org/officeDocument/2006/relationships/hyperlink" Target="https://www.asl1sassari.it/ap/determinazione-dirigenziale-n-554-del-09-06-2026/" TargetMode="External"/><Relationship Id="rId39" Type="http://schemas.openxmlformats.org/officeDocument/2006/relationships/hyperlink" Target="https://www.asl1sassari.it/ap/determinazione-dirigenziale-n-536-del-03-06-2026/" TargetMode="External"/><Relationship Id="rId21" Type="http://schemas.openxmlformats.org/officeDocument/2006/relationships/hyperlink" Target="https://www.asl1sassari.it/ap/determinazione-dirigenziale-n-570-del-11-06-2026/" TargetMode="External"/><Relationship Id="rId34" Type="http://schemas.openxmlformats.org/officeDocument/2006/relationships/hyperlink" Target="https://www.asl1sassari.it/ap/determinazione-dirigenziale-n-549-del-05-06-2026/" TargetMode="External"/><Relationship Id="rId42" Type="http://schemas.openxmlformats.org/officeDocument/2006/relationships/hyperlink" Target="https://www.asl1sassari.it/ap/determinazione-dirigenziale-n-532-del-03-06-2026/" TargetMode="External"/><Relationship Id="rId47" Type="http://schemas.openxmlformats.org/officeDocument/2006/relationships/hyperlink" Target="https://www.asl1sassari.it/ap/deliberazione-del-direttore-generale-n-547-del-10-06-2026/" TargetMode="External"/><Relationship Id="rId50" Type="http://schemas.openxmlformats.org/officeDocument/2006/relationships/hyperlink" Target="https://www.asl1sassari.it/ap/deliberazione-del-direttore-generale-n-582-del-16-06-2026/" TargetMode="External"/><Relationship Id="rId55" Type="http://schemas.openxmlformats.org/officeDocument/2006/relationships/drawing" Target="../drawings/drawing3.xml"/><Relationship Id="rId7" Type="http://schemas.openxmlformats.org/officeDocument/2006/relationships/hyperlink" Target="https://www.asl1sassari.it/ap/determinazione-dirigenziale-n-606-del-22-06-2026/" TargetMode="External"/><Relationship Id="rId2" Type="http://schemas.openxmlformats.org/officeDocument/2006/relationships/hyperlink" Target="https://www.asl1sassari.it/ap/determinazione-dirigenziale-n-637-del-30-06-2026/" TargetMode="External"/><Relationship Id="rId16" Type="http://schemas.openxmlformats.org/officeDocument/2006/relationships/hyperlink" Target="https://www.asl1sassari.it/ap/determinazione-dirigenziale-n-591-del-18-06-2026/" TargetMode="External"/><Relationship Id="rId29" Type="http://schemas.openxmlformats.org/officeDocument/2006/relationships/hyperlink" Target="https://www.asl1sassari.it/ap/determinazione-dirigenziale-n-549-del-05-06-2026/" TargetMode="External"/><Relationship Id="rId11" Type="http://schemas.openxmlformats.org/officeDocument/2006/relationships/hyperlink" Target="https://www.asl1sassari.it/ap/determinazione-dirigenziale-n-599-del-19-06-2026/" TargetMode="External"/><Relationship Id="rId24" Type="http://schemas.openxmlformats.org/officeDocument/2006/relationships/hyperlink" Target="https://www.asl1sassari.it/ap/determinazione-dirigenziale-n-569-del-11-06-2026/" TargetMode="External"/><Relationship Id="rId32" Type="http://schemas.openxmlformats.org/officeDocument/2006/relationships/hyperlink" Target="https://www.asl1sassari.it/ap/determinazione-dirigenziale-n-549-del-05-06-2026/" TargetMode="External"/><Relationship Id="rId37" Type="http://schemas.openxmlformats.org/officeDocument/2006/relationships/hyperlink" Target="https://www.asl1sassari.it/ap/determinazione-dirigenziale-n-538-del-03-06-2026/" TargetMode="External"/><Relationship Id="rId40" Type="http://schemas.openxmlformats.org/officeDocument/2006/relationships/hyperlink" Target="https://www.asl1sassari.it/ap/determinazione-dirigenziale-n-535-del-03-06-2026/" TargetMode="External"/><Relationship Id="rId45" Type="http://schemas.openxmlformats.org/officeDocument/2006/relationships/hyperlink" Target="https://www.asl1sassari.it/ap/deliberazione-del-direttore-generale-n-532-del-05-06-2026/" TargetMode="External"/><Relationship Id="rId53" Type="http://schemas.openxmlformats.org/officeDocument/2006/relationships/hyperlink" Target="https://www.asl1sassari.it/ap/deliberazione-del-direttore-generale-n-599-del-19-06-2026/" TargetMode="External"/><Relationship Id="rId5" Type="http://schemas.openxmlformats.org/officeDocument/2006/relationships/hyperlink" Target="https://www.asl1sassari.it/ap/determinazione-dirigenziale-n-618-del-24-06-2026/" TargetMode="External"/><Relationship Id="rId10" Type="http://schemas.openxmlformats.org/officeDocument/2006/relationships/hyperlink" Target="https://www.asl1sassari.it/ap/determinazione-dirigenziale-n-600-del-19-06-2026/" TargetMode="External"/><Relationship Id="rId19" Type="http://schemas.openxmlformats.org/officeDocument/2006/relationships/hyperlink" Target="https://www.asl1sassari.it/ap/determinazione-dirigenziale-n-572-del-12-06-2026/" TargetMode="External"/><Relationship Id="rId31" Type="http://schemas.openxmlformats.org/officeDocument/2006/relationships/hyperlink" Target="https://www.asl1sassari.it/ap/determinazione-dirigenziale-n-549-del-05-06-2026/" TargetMode="External"/><Relationship Id="rId44" Type="http://schemas.openxmlformats.org/officeDocument/2006/relationships/hyperlink" Target="https://www.asl1sassari.it/ap/determinazione-dirigenziale-n-529-del-03-06-2026/" TargetMode="External"/><Relationship Id="rId52" Type="http://schemas.openxmlformats.org/officeDocument/2006/relationships/hyperlink" Target="https://www.asl1sassari.it/ap/deliberazione-del-direttore-generale-n-587-del-17-06-2026/" TargetMode="External"/><Relationship Id="rId4" Type="http://schemas.openxmlformats.org/officeDocument/2006/relationships/hyperlink" Target="https://www.asl1sassari.it/ap/determinazione-dirigenziale-n-618-del-24-06-2026/" TargetMode="External"/><Relationship Id="rId9" Type="http://schemas.openxmlformats.org/officeDocument/2006/relationships/hyperlink" Target="https://www.asl1sassari.it/ap/determinazione-dirigenziale-n-602-del-19-06-2026/" TargetMode="External"/><Relationship Id="rId14" Type="http://schemas.openxmlformats.org/officeDocument/2006/relationships/hyperlink" Target="https://www.asl1sassari.it/ap/determinazione-dirigenziale-n-593-del-18-06-2026/" TargetMode="External"/><Relationship Id="rId22" Type="http://schemas.openxmlformats.org/officeDocument/2006/relationships/hyperlink" Target="https://www.asl1sassari.it/ap/determinazione-dirigenziale-n-569-del-11-06-2026/" TargetMode="External"/><Relationship Id="rId27" Type="http://schemas.openxmlformats.org/officeDocument/2006/relationships/hyperlink" Target="https://www.asl1sassari.it/ap/determinazione-dirigenziale-n-551-del-08-06-2026/" TargetMode="External"/><Relationship Id="rId30" Type="http://schemas.openxmlformats.org/officeDocument/2006/relationships/hyperlink" Target="https://www.asl1sassari.it/ap/determinazione-dirigenziale-n-549-del-05-06-2026/" TargetMode="External"/><Relationship Id="rId35" Type="http://schemas.openxmlformats.org/officeDocument/2006/relationships/hyperlink" Target="https://www.asl1sassari.it/ap/determinazione-dirigenziale-n-548-del-05-06-2026/" TargetMode="External"/><Relationship Id="rId43" Type="http://schemas.openxmlformats.org/officeDocument/2006/relationships/hyperlink" Target="https://www.asl1sassari.it/ap/determinazione-dirigenziale-n-531-del-03-06-2026/" TargetMode="External"/><Relationship Id="rId48" Type="http://schemas.openxmlformats.org/officeDocument/2006/relationships/hyperlink" Target="https://www.asl1sassari.it/ap/deliberazione-del-direttore-generale-n-547-del-10-06-2026/" TargetMode="External"/><Relationship Id="rId8" Type="http://schemas.openxmlformats.org/officeDocument/2006/relationships/hyperlink" Target="https://www.asl1sassari.it/ap/determinazione-dirigenziale-n-603-del-19-06-2026/" TargetMode="External"/><Relationship Id="rId51" Type="http://schemas.openxmlformats.org/officeDocument/2006/relationships/hyperlink" Target="https://www.asl1sassari.it/ap/deliberazione-del-direttore-generale-n-582-del-16-06-2026/" TargetMode="External"/><Relationship Id="rId3" Type="http://schemas.openxmlformats.org/officeDocument/2006/relationships/hyperlink" Target="https://www.asl1sassari.it/ap/determinazione-dirigenziale-n-619-del-24-06-2026/" TargetMode="External"/><Relationship Id="rId12" Type="http://schemas.openxmlformats.org/officeDocument/2006/relationships/hyperlink" Target="https://www.asl1sassari.it/ap/determinazione-dirigenziale-n-595-del-18-06-2026/" TargetMode="External"/><Relationship Id="rId17" Type="http://schemas.openxmlformats.org/officeDocument/2006/relationships/hyperlink" Target="https://www.asl1sassari.it/ap/determinazione-dirigenziale-n-590-del-18-06-2026/" TargetMode="External"/><Relationship Id="rId25" Type="http://schemas.openxmlformats.org/officeDocument/2006/relationships/hyperlink" Target="https://www.asl1sassari.it/ap/determinazione-dirigenziale-n-561-del-10-06-2026/" TargetMode="External"/><Relationship Id="rId33" Type="http://schemas.openxmlformats.org/officeDocument/2006/relationships/hyperlink" Target="https://www.asl1sassari.it/ap/determinazione-dirigenziale-n-549-del-05-06-2026/" TargetMode="External"/><Relationship Id="rId38" Type="http://schemas.openxmlformats.org/officeDocument/2006/relationships/hyperlink" Target="https://www.asl1sassari.it/ap/determinazione-dirigenziale-n-537-del-03-06-2026/" TargetMode="External"/><Relationship Id="rId46" Type="http://schemas.openxmlformats.org/officeDocument/2006/relationships/hyperlink" Target="https://www.asl1sassari.it/ap/deliberazione-del-direttore-generale-n-532-del-05-06-2026/" TargetMode="External"/><Relationship Id="rId20" Type="http://schemas.openxmlformats.org/officeDocument/2006/relationships/hyperlink" Target="https://www.asl1sassari.it/ap/determinazione-dirigenziale-n-571-del-12-06-2026/" TargetMode="External"/><Relationship Id="rId41" Type="http://schemas.openxmlformats.org/officeDocument/2006/relationships/hyperlink" Target="https://www.asl1sassari.it/ap/determinazione-dirigenziale-n-532-del-03-06-2026/" TargetMode="External"/><Relationship Id="rId54" Type="http://schemas.openxmlformats.org/officeDocument/2006/relationships/printerSettings" Target="../printerSettings/printerSettings3.bin"/><Relationship Id="rId1" Type="http://schemas.openxmlformats.org/officeDocument/2006/relationships/hyperlink" Target="https://www.bosettiegatti.eu/info/norme/statali/1999_0068.htm" TargetMode="External"/><Relationship Id="rId6" Type="http://schemas.openxmlformats.org/officeDocument/2006/relationships/hyperlink" Target="https://www.asl1sassari.it/ap/determinazione-dirigenziale-n-606-del-22-06-2026/" TargetMode="External"/><Relationship Id="rId15" Type="http://schemas.openxmlformats.org/officeDocument/2006/relationships/hyperlink" Target="https://www.asl1sassari.it/ap/determinazione-dirigenziale-n-592-del-18-06-2026/" TargetMode="External"/><Relationship Id="rId23" Type="http://schemas.openxmlformats.org/officeDocument/2006/relationships/hyperlink" Target="https://www.asl1sassari.it/ap/determinazione-dirigenziale-n-569-del-11-06-2026/" TargetMode="External"/><Relationship Id="rId28" Type="http://schemas.openxmlformats.org/officeDocument/2006/relationships/hyperlink" Target="https://www.asl1sassari.it/ap/determinazione-dirigenziale-n-550-del-08-06-2026/" TargetMode="External"/><Relationship Id="rId36" Type="http://schemas.openxmlformats.org/officeDocument/2006/relationships/hyperlink" Target="https://www.asl1sassari.it/ap/determinazione-dirigenziale-n-547-del-05-06-2026/" TargetMode="External"/><Relationship Id="rId49" Type="http://schemas.openxmlformats.org/officeDocument/2006/relationships/hyperlink" Target="https://www.asl1sassari.it/ap/deliberazione-del-direttore-generale-n-579-del-16-06-20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V96"/>
  <sheetViews>
    <sheetView showGridLines="0" topLeftCell="I1" zoomScale="60" zoomScaleNormal="60" workbookViewId="0">
      <selection activeCell="I8" sqref="A8:XFD9"/>
    </sheetView>
  </sheetViews>
  <sheetFormatPr defaultColWidth="33.296875" defaultRowHeight="13.85" x14ac:dyDescent="0.3"/>
  <cols>
    <col min="1" max="1" width="9.59765625" style="5" hidden="1" customWidth="1"/>
    <col min="2" max="2" width="14.69921875" style="5" bestFit="1" customWidth="1"/>
    <col min="3" max="3" width="29.3984375" style="5" bestFit="1" customWidth="1"/>
    <col min="4" max="4" width="137.69921875" style="78" customWidth="1"/>
    <col min="5" max="5" width="21.5" style="5" customWidth="1"/>
    <col min="6" max="6" width="34.796875" style="5" customWidth="1"/>
    <col min="7" max="7" width="50.3984375" style="5" bestFit="1" customWidth="1"/>
    <col min="8" max="8" width="39.19921875" style="5" bestFit="1" customWidth="1"/>
    <col min="9" max="9" width="18.09765625" style="1" bestFit="1" customWidth="1"/>
    <col min="10" max="10" width="27" style="17" bestFit="1" customWidth="1"/>
    <col min="11" max="11" width="27" style="19" bestFit="1" customWidth="1"/>
    <col min="12" max="13" width="34.8984375" style="5" bestFit="1" customWidth="1"/>
    <col min="14" max="14" width="29.796875" style="17" bestFit="1" customWidth="1"/>
    <col min="15" max="15" width="56.8984375" style="3" bestFit="1" customWidth="1"/>
    <col min="16" max="16" width="62.296875" style="3" bestFit="1" customWidth="1"/>
    <col min="17" max="17" width="60" style="3" bestFit="1" customWidth="1"/>
    <col min="18" max="18" width="57.8984375" style="3" bestFit="1" customWidth="1"/>
    <col min="19" max="19" width="64.59765625" style="3" customWidth="1"/>
    <col min="20" max="20" width="33.09765625" style="16" bestFit="1" customWidth="1"/>
    <col min="21" max="21" width="25" style="5" bestFit="1" customWidth="1"/>
    <col min="22" max="22" width="73.3984375" style="3" bestFit="1" customWidth="1"/>
    <col min="23" max="16384" width="33.296875" style="3"/>
  </cols>
  <sheetData>
    <row r="1" spans="1:22" ht="70.349999999999994" customHeight="1" x14ac:dyDescent="0.3">
      <c r="A1" s="56"/>
      <c r="B1" s="57"/>
      <c r="C1" s="54"/>
      <c r="D1" s="116" t="s">
        <v>22</v>
      </c>
      <c r="E1" s="116"/>
      <c r="F1" s="116"/>
      <c r="G1" s="116"/>
      <c r="H1" s="116"/>
      <c r="I1" s="116"/>
      <c r="J1" s="116"/>
      <c r="K1" s="116"/>
      <c r="L1" s="116"/>
      <c r="M1" s="116"/>
      <c r="N1" s="116"/>
      <c r="O1" s="116"/>
      <c r="P1" s="116"/>
      <c r="Q1" s="116"/>
      <c r="R1" s="116"/>
      <c r="S1" s="116"/>
      <c r="T1" s="116"/>
      <c r="U1" s="116"/>
      <c r="V1" s="117"/>
    </row>
    <row r="2" spans="1:22" x14ac:dyDescent="0.3">
      <c r="A2" s="4"/>
      <c r="B2" s="8"/>
      <c r="D2" s="118"/>
      <c r="E2" s="118"/>
      <c r="F2" s="118"/>
      <c r="G2" s="118"/>
      <c r="H2" s="118"/>
      <c r="I2" s="118"/>
      <c r="J2" s="118"/>
      <c r="K2" s="118"/>
      <c r="L2" s="118"/>
      <c r="M2" s="118"/>
      <c r="N2" s="118"/>
      <c r="O2" s="118"/>
      <c r="P2" s="118"/>
      <c r="Q2" s="118"/>
      <c r="R2" s="118"/>
      <c r="S2" s="118"/>
      <c r="T2" s="118"/>
      <c r="U2" s="118"/>
      <c r="V2" s="119"/>
    </row>
    <row r="3" spans="1:22" ht="17.75" x14ac:dyDescent="0.3">
      <c r="A3" s="85"/>
      <c r="B3" s="86"/>
      <c r="C3" s="87"/>
      <c r="D3" s="88"/>
      <c r="E3" s="88"/>
      <c r="F3" s="88"/>
      <c r="G3" s="88"/>
      <c r="H3" s="88"/>
      <c r="I3" s="88"/>
      <c r="J3" s="88"/>
      <c r="K3" s="88"/>
      <c r="L3" s="88"/>
      <c r="M3" s="88"/>
      <c r="N3" s="88"/>
      <c r="O3" s="88"/>
      <c r="P3" s="88"/>
      <c r="Q3" s="88"/>
      <c r="R3" s="88"/>
      <c r="S3" s="88"/>
      <c r="T3" s="88"/>
      <c r="U3" s="88"/>
      <c r="V3" s="89"/>
    </row>
    <row r="4" spans="1:22" ht="20.5" x14ac:dyDescent="0.3">
      <c r="A4" s="85"/>
      <c r="B4" s="86"/>
      <c r="C4" s="87"/>
      <c r="D4" s="120" t="s">
        <v>29</v>
      </c>
      <c r="E4" s="120"/>
      <c r="F4" s="120"/>
      <c r="G4" s="120"/>
      <c r="H4" s="120"/>
      <c r="I4" s="120"/>
      <c r="J4" s="120"/>
      <c r="K4" s="120"/>
      <c r="L4" s="120"/>
      <c r="M4" s="120"/>
      <c r="N4" s="120"/>
      <c r="O4" s="120"/>
      <c r="P4" s="120"/>
      <c r="Q4" s="120"/>
      <c r="R4" s="120"/>
      <c r="S4" s="120"/>
      <c r="T4" s="120"/>
      <c r="U4" s="120"/>
      <c r="V4" s="121"/>
    </row>
    <row r="5" spans="1:22" ht="20.5" customHeight="1" x14ac:dyDescent="0.3">
      <c r="A5" s="85"/>
      <c r="B5" s="86"/>
      <c r="C5" s="87"/>
      <c r="D5" s="120" t="s">
        <v>28</v>
      </c>
      <c r="E5" s="120"/>
      <c r="F5" s="120"/>
      <c r="G5" s="120"/>
      <c r="H5" s="120"/>
      <c r="I5" s="120"/>
      <c r="J5" s="120"/>
      <c r="K5" s="120"/>
      <c r="L5" s="120"/>
      <c r="M5" s="120"/>
      <c r="N5" s="120"/>
      <c r="O5" s="120"/>
      <c r="P5" s="120"/>
      <c r="Q5" s="120"/>
      <c r="R5" s="120"/>
      <c r="S5" s="120"/>
      <c r="T5" s="120"/>
      <c r="U5" s="120"/>
      <c r="V5" s="121"/>
    </row>
    <row r="6" spans="1:22" ht="17.75" customHeight="1" x14ac:dyDescent="0.3">
      <c r="A6" s="85"/>
      <c r="B6" s="86"/>
      <c r="C6" s="87"/>
      <c r="D6" s="120"/>
      <c r="E6" s="120"/>
      <c r="F6" s="120"/>
      <c r="G6" s="120"/>
      <c r="H6" s="120"/>
      <c r="I6" s="120"/>
      <c r="J6" s="120"/>
      <c r="K6" s="120"/>
      <c r="L6" s="120"/>
      <c r="M6" s="120"/>
      <c r="N6" s="120"/>
      <c r="O6" s="120"/>
      <c r="P6" s="120"/>
      <c r="Q6" s="120"/>
      <c r="R6" s="120"/>
      <c r="S6" s="120"/>
      <c r="T6" s="120"/>
      <c r="U6" s="120"/>
      <c r="V6" s="121"/>
    </row>
    <row r="7" spans="1:22" ht="22.75" x14ac:dyDescent="0.3">
      <c r="A7" s="4"/>
      <c r="B7" s="8"/>
      <c r="L7" s="58"/>
      <c r="M7" s="58"/>
      <c r="V7" s="38"/>
    </row>
    <row r="8" spans="1:22" ht="54.85" customHeight="1" x14ac:dyDescent="0.3">
      <c r="A8" s="4"/>
      <c r="B8" s="8"/>
      <c r="O8" s="2" t="s">
        <v>14</v>
      </c>
      <c r="P8" s="2" t="s">
        <v>16</v>
      </c>
      <c r="Q8" s="2" t="s">
        <v>18</v>
      </c>
      <c r="R8" s="2" t="s">
        <v>20</v>
      </c>
      <c r="T8" s="3"/>
      <c r="V8" s="38"/>
    </row>
    <row r="9" spans="1:22" ht="64.25" thickBot="1" x14ac:dyDescent="0.35">
      <c r="A9" s="59" t="s">
        <v>620</v>
      </c>
      <c r="B9" s="9" t="s">
        <v>0</v>
      </c>
      <c r="C9" s="6" t="s">
        <v>1</v>
      </c>
      <c r="D9" s="6" t="s">
        <v>2</v>
      </c>
      <c r="E9" s="6" t="s">
        <v>3</v>
      </c>
      <c r="F9" s="6" t="s">
        <v>4</v>
      </c>
      <c r="G9" s="6" t="s">
        <v>5</v>
      </c>
      <c r="H9" s="6" t="s">
        <v>6</v>
      </c>
      <c r="I9" s="7" t="s">
        <v>7</v>
      </c>
      <c r="J9" s="20" t="s">
        <v>8</v>
      </c>
      <c r="K9" s="20" t="s">
        <v>9</v>
      </c>
      <c r="L9" s="6" t="s">
        <v>10</v>
      </c>
      <c r="M9" s="6" t="s">
        <v>11</v>
      </c>
      <c r="N9" s="18" t="s">
        <v>12</v>
      </c>
      <c r="O9" s="10" t="s">
        <v>15</v>
      </c>
      <c r="P9" s="10" t="s">
        <v>17</v>
      </c>
      <c r="Q9" s="10" t="s">
        <v>19</v>
      </c>
      <c r="R9" s="11" t="s">
        <v>21</v>
      </c>
      <c r="S9" s="12" t="s">
        <v>13</v>
      </c>
      <c r="T9" s="79" t="s">
        <v>23</v>
      </c>
      <c r="U9" s="2" t="s">
        <v>24</v>
      </c>
      <c r="V9" s="60" t="s">
        <v>26</v>
      </c>
    </row>
    <row r="10" spans="1:22" s="25" customFormat="1" ht="67.599999999999994" customHeight="1" thickTop="1" x14ac:dyDescent="0.3">
      <c r="A10" s="61"/>
      <c r="B10" s="21" t="s">
        <v>885</v>
      </c>
      <c r="C10" s="40" t="s">
        <v>31</v>
      </c>
      <c r="D10" s="74" t="s">
        <v>618</v>
      </c>
      <c r="E10" s="21" t="s">
        <v>892</v>
      </c>
      <c r="F10" s="49" t="s">
        <v>241</v>
      </c>
      <c r="G10" s="21" t="s">
        <v>242</v>
      </c>
      <c r="H10" s="21" t="s">
        <v>242</v>
      </c>
      <c r="I10" s="22" t="s">
        <v>243</v>
      </c>
      <c r="J10" s="23">
        <v>205854.759400454</v>
      </c>
      <c r="K10" s="23">
        <v>33028.613825230699</v>
      </c>
      <c r="L10" s="24">
        <v>46113</v>
      </c>
      <c r="M10" s="24">
        <v>46387</v>
      </c>
      <c r="N10" s="23">
        <v>-225.85767989055699</v>
      </c>
      <c r="O10" s="13"/>
      <c r="P10" s="13"/>
      <c r="Q10" s="13"/>
      <c r="R10" s="13"/>
      <c r="S10" s="15"/>
      <c r="T10" s="80" t="s">
        <v>595</v>
      </c>
      <c r="U10" s="55" t="s">
        <v>561</v>
      </c>
      <c r="V10" s="90" t="str">
        <f>HYPERLINK(CONCATENATE("https://dati.anticorruzione.it/superset/dashboard/dettaglio_cig/?cig=",B10),CONCATENATE("https://dati.anticorruzione.it/superset/dashboard/dettaglio_cig/?cig=",B10))</f>
        <v>https://dati.anticorruzione.it/superset/dashboard/dettaglio_cig/?cig=BAC02132F5</v>
      </c>
    </row>
    <row r="11" spans="1:22" s="25" customFormat="1" ht="67.599999999999994" customHeight="1" x14ac:dyDescent="0.3">
      <c r="A11" s="61"/>
      <c r="B11" s="21" t="s">
        <v>664</v>
      </c>
      <c r="C11" s="40" t="s">
        <v>31</v>
      </c>
      <c r="D11" s="74" t="s">
        <v>618</v>
      </c>
      <c r="E11" s="21" t="s">
        <v>892</v>
      </c>
      <c r="F11" s="49" t="s">
        <v>241</v>
      </c>
      <c r="G11" s="21" t="s">
        <v>242</v>
      </c>
      <c r="H11" s="21" t="s">
        <v>242</v>
      </c>
      <c r="I11" s="22" t="s">
        <v>243</v>
      </c>
      <c r="J11" s="23">
        <v>6468</v>
      </c>
      <c r="K11" s="23">
        <v>7890.96</v>
      </c>
      <c r="L11" s="24">
        <v>46113</v>
      </c>
      <c r="M11" s="24">
        <v>46387</v>
      </c>
      <c r="N11" s="23">
        <v>0</v>
      </c>
      <c r="O11" s="13"/>
      <c r="P11" s="13"/>
      <c r="Q11" s="13"/>
      <c r="R11" s="13"/>
      <c r="S11" s="15"/>
      <c r="T11" s="80" t="s">
        <v>595</v>
      </c>
      <c r="U11" s="55" t="s">
        <v>561</v>
      </c>
      <c r="V11" s="90" t="str">
        <f>HYPERLINK(CONCATENATE("https://dati.anticorruzione.it/superset/dashboard/dettaglio_cig/?cig=",B11),CONCATENATE("https://dati.anticorruzione.it/superset/dashboard/dettaglio_cig/?cig=",B11))</f>
        <v>https://dati.anticorruzione.it/superset/dashboard/dettaglio_cig/?cig=BAC02132F4</v>
      </c>
    </row>
    <row r="12" spans="1:22" s="25" customFormat="1" ht="67.599999999999994" customHeight="1" x14ac:dyDescent="0.3">
      <c r="A12" s="61"/>
      <c r="B12" s="21" t="s">
        <v>663</v>
      </c>
      <c r="C12" s="40" t="s">
        <v>31</v>
      </c>
      <c r="D12" s="74" t="s">
        <v>617</v>
      </c>
      <c r="E12" s="21" t="s">
        <v>892</v>
      </c>
      <c r="F12" s="49" t="s">
        <v>244</v>
      </c>
      <c r="G12" s="21" t="s">
        <v>245</v>
      </c>
      <c r="H12" s="21" t="s">
        <v>245</v>
      </c>
      <c r="I12" s="22" t="s">
        <v>246</v>
      </c>
      <c r="J12" s="23">
        <v>1719.3</v>
      </c>
      <c r="K12" s="23">
        <v>2097.5500000000002</v>
      </c>
      <c r="L12" s="24">
        <v>46113</v>
      </c>
      <c r="M12" s="24">
        <v>46387</v>
      </c>
      <c r="N12" s="23">
        <v>0</v>
      </c>
      <c r="O12" s="13"/>
      <c r="P12" s="13"/>
      <c r="Q12" s="13"/>
      <c r="R12" s="13"/>
      <c r="S12" s="15"/>
      <c r="T12" s="81" t="s">
        <v>594</v>
      </c>
      <c r="U12" s="13" t="s">
        <v>602</v>
      </c>
      <c r="V12" s="90" t="str">
        <f t="shared" ref="V12:V68" si="0">HYPERLINK(CONCATENATE("https://dati.anticorruzione.it/superset/dashboard/dettaglio_cig/?cig=",B12),CONCATENATE("https://dati.anticorruzione.it/superset/dashboard/dettaglio_cig/?cig=",B12))</f>
        <v>https://dati.anticorruzione.it/superset/dashboard/dettaglio_cig/?cig=BAF5DB89A1</v>
      </c>
    </row>
    <row r="13" spans="1:22" s="25" customFormat="1" ht="67.599999999999994" customHeight="1" x14ac:dyDescent="0.3">
      <c r="A13" s="61"/>
      <c r="B13" s="21" t="s">
        <v>247</v>
      </c>
      <c r="C13" s="72" t="s">
        <v>31</v>
      </c>
      <c r="D13" s="75" t="s">
        <v>248</v>
      </c>
      <c r="E13" s="21" t="s">
        <v>892</v>
      </c>
      <c r="F13" s="50" t="s">
        <v>249</v>
      </c>
      <c r="G13" s="21" t="s">
        <v>250</v>
      </c>
      <c r="H13" s="21" t="s">
        <v>250</v>
      </c>
      <c r="I13" s="22" t="s">
        <v>251</v>
      </c>
      <c r="J13" s="26">
        <v>298.95999999999998</v>
      </c>
      <c r="K13" s="23">
        <v>364.73119999999994</v>
      </c>
      <c r="L13" s="24">
        <v>46122</v>
      </c>
      <c r="M13" s="24">
        <v>46387</v>
      </c>
      <c r="N13" s="23">
        <v>0</v>
      </c>
      <c r="O13" s="13"/>
      <c r="P13" s="13"/>
      <c r="Q13" s="13"/>
      <c r="R13" s="13"/>
      <c r="S13" s="15"/>
      <c r="T13" s="82" t="s">
        <v>596</v>
      </c>
      <c r="U13" s="13" t="s">
        <v>561</v>
      </c>
      <c r="V13" s="90" t="str">
        <f t="shared" si="0"/>
        <v>https://dati.anticorruzione.it/superset/dashboard/dettaglio_cig/?cig=BAFAA8C030</v>
      </c>
    </row>
    <row r="14" spans="1:22" s="25" customFormat="1" ht="67.599999999999994" customHeight="1" x14ac:dyDescent="0.3">
      <c r="A14" s="61"/>
      <c r="B14" s="21" t="s">
        <v>252</v>
      </c>
      <c r="C14" s="72" t="s">
        <v>31</v>
      </c>
      <c r="D14" s="75" t="s">
        <v>248</v>
      </c>
      <c r="E14" s="21" t="s">
        <v>892</v>
      </c>
      <c r="F14" s="50" t="s">
        <v>249</v>
      </c>
      <c r="G14" s="21" t="s">
        <v>253</v>
      </c>
      <c r="H14" s="21" t="s">
        <v>253</v>
      </c>
      <c r="I14" s="22" t="s">
        <v>254</v>
      </c>
      <c r="J14" s="26">
        <v>425.7</v>
      </c>
      <c r="K14" s="23">
        <v>519.35399999999993</v>
      </c>
      <c r="L14" s="24">
        <v>46122</v>
      </c>
      <c r="M14" s="24">
        <v>46387</v>
      </c>
      <c r="N14" s="23">
        <v>0</v>
      </c>
      <c r="O14" s="15"/>
      <c r="P14" s="15"/>
      <c r="Q14" s="15"/>
      <c r="R14" s="15"/>
      <c r="S14" s="15"/>
      <c r="T14" s="82" t="s">
        <v>596</v>
      </c>
      <c r="U14" s="13" t="s">
        <v>561</v>
      </c>
      <c r="V14" s="90" t="str">
        <f t="shared" si="0"/>
        <v>https://dati.anticorruzione.it/superset/dashboard/dettaglio_cig/?cig=BAFA637CFF</v>
      </c>
    </row>
    <row r="15" spans="1:22" s="25" customFormat="1" ht="67.599999999999994" customHeight="1" x14ac:dyDescent="0.3">
      <c r="A15" s="61"/>
      <c r="B15" s="21" t="s">
        <v>255</v>
      </c>
      <c r="C15" s="72" t="s">
        <v>31</v>
      </c>
      <c r="D15" s="75" t="s">
        <v>248</v>
      </c>
      <c r="E15" s="21" t="s">
        <v>892</v>
      </c>
      <c r="F15" s="50" t="s">
        <v>249</v>
      </c>
      <c r="G15" s="21" t="s">
        <v>256</v>
      </c>
      <c r="H15" s="21" t="s">
        <v>256</v>
      </c>
      <c r="I15" s="22" t="s">
        <v>257</v>
      </c>
      <c r="J15" s="26">
        <v>262.5</v>
      </c>
      <c r="K15" s="23">
        <v>320.25</v>
      </c>
      <c r="L15" s="24">
        <v>46122</v>
      </c>
      <c r="M15" s="24">
        <v>46387</v>
      </c>
      <c r="N15" s="23">
        <v>0</v>
      </c>
      <c r="O15" s="15"/>
      <c r="P15" s="15"/>
      <c r="Q15" s="15"/>
      <c r="R15" s="15"/>
      <c r="S15" s="15"/>
      <c r="T15" s="82" t="s">
        <v>596</v>
      </c>
      <c r="U15" s="13" t="s">
        <v>561</v>
      </c>
      <c r="V15" s="90" t="str">
        <f t="shared" si="0"/>
        <v>https://dati.anticorruzione.it/superset/dashboard/dettaglio_cig/?cig=BAFB2F2E68</v>
      </c>
    </row>
    <row r="16" spans="1:22" s="25" customFormat="1" ht="67.599999999999994" customHeight="1" x14ac:dyDescent="0.3">
      <c r="A16" s="61"/>
      <c r="B16" s="21" t="s">
        <v>258</v>
      </c>
      <c r="C16" s="72" t="s">
        <v>31</v>
      </c>
      <c r="D16" s="75" t="s">
        <v>248</v>
      </c>
      <c r="E16" s="21" t="s">
        <v>892</v>
      </c>
      <c r="F16" s="50" t="s">
        <v>249</v>
      </c>
      <c r="G16" s="21" t="s">
        <v>259</v>
      </c>
      <c r="H16" s="21" t="s">
        <v>259</v>
      </c>
      <c r="I16" s="22" t="s">
        <v>251</v>
      </c>
      <c r="J16" s="26">
        <v>1216.5</v>
      </c>
      <c r="K16" s="23">
        <v>1484.1299999999999</v>
      </c>
      <c r="L16" s="24">
        <v>46122</v>
      </c>
      <c r="M16" s="24">
        <v>46387</v>
      </c>
      <c r="N16" s="23">
        <v>0</v>
      </c>
      <c r="O16" s="15"/>
      <c r="P16" s="15"/>
      <c r="Q16" s="15"/>
      <c r="R16" s="15"/>
      <c r="S16" s="15"/>
      <c r="T16" s="82" t="s">
        <v>596</v>
      </c>
      <c r="U16" s="13" t="s">
        <v>561</v>
      </c>
      <c r="V16" s="90" t="str">
        <f t="shared" si="0"/>
        <v>https://dati.anticorruzione.it/superset/dashboard/dettaglio_cig/?cig=BAFACE0C02</v>
      </c>
    </row>
    <row r="17" spans="1:22" s="25" customFormat="1" ht="67.599999999999994" customHeight="1" x14ac:dyDescent="0.3">
      <c r="A17" s="61"/>
      <c r="B17" s="21" t="s">
        <v>662</v>
      </c>
      <c r="C17" s="40" t="s">
        <v>31</v>
      </c>
      <c r="D17" s="74" t="s">
        <v>666</v>
      </c>
      <c r="E17" s="21" t="s">
        <v>892</v>
      </c>
      <c r="F17" s="49" t="s">
        <v>260</v>
      </c>
      <c r="G17" s="21" t="s">
        <v>261</v>
      </c>
      <c r="H17" s="52" t="s">
        <v>262</v>
      </c>
      <c r="I17" s="22" t="s">
        <v>263</v>
      </c>
      <c r="J17" s="23">
        <v>2000</v>
      </c>
      <c r="K17" s="23">
        <v>2000</v>
      </c>
      <c r="L17" s="24">
        <v>46122</v>
      </c>
      <c r="M17" s="24">
        <v>46387</v>
      </c>
      <c r="N17" s="23">
        <v>0</v>
      </c>
      <c r="O17" s="15"/>
      <c r="P17" s="15"/>
      <c r="Q17" s="15"/>
      <c r="R17" s="15"/>
      <c r="S17" s="15"/>
      <c r="T17" s="81" t="s">
        <v>602</v>
      </c>
      <c r="U17" s="13" t="s">
        <v>602</v>
      </c>
      <c r="V17" s="90" t="str">
        <f t="shared" si="0"/>
        <v xml:space="preserve">https://dati.anticorruzione.it/superset/dashboard/dettaglio_cig/?cig=BB294804A9 </v>
      </c>
    </row>
    <row r="18" spans="1:22" s="25" customFormat="1" ht="67.599999999999994" customHeight="1" x14ac:dyDescent="0.3">
      <c r="A18" s="61"/>
      <c r="B18" s="21" t="s">
        <v>661</v>
      </c>
      <c r="C18" s="40" t="s">
        <v>31</v>
      </c>
      <c r="D18" s="74" t="s">
        <v>720</v>
      </c>
      <c r="E18" s="21" t="s">
        <v>892</v>
      </c>
      <c r="F18" s="49" t="s">
        <v>264</v>
      </c>
      <c r="G18" s="21" t="s">
        <v>265</v>
      </c>
      <c r="H18" s="21" t="s">
        <v>265</v>
      </c>
      <c r="I18" s="22" t="s">
        <v>266</v>
      </c>
      <c r="J18" s="23">
        <v>2454.5500000000002</v>
      </c>
      <c r="K18" s="23">
        <v>2700</v>
      </c>
      <c r="L18" s="24">
        <v>46122</v>
      </c>
      <c r="M18" s="24">
        <v>46387</v>
      </c>
      <c r="N18" s="23">
        <v>2699.98</v>
      </c>
      <c r="O18" s="15"/>
      <c r="P18" s="15"/>
      <c r="Q18" s="15"/>
      <c r="R18" s="15"/>
      <c r="S18" s="15"/>
      <c r="T18" s="81" t="s">
        <v>567</v>
      </c>
      <c r="U18" s="13" t="s">
        <v>561</v>
      </c>
      <c r="V18" s="90" t="str">
        <f t="shared" si="0"/>
        <v>https://dati.anticorruzione.it/superset/dashboard/dettaglio_cig/?cig=BB2DB94C77</v>
      </c>
    </row>
    <row r="19" spans="1:22" s="25" customFormat="1" ht="67.599999999999994" customHeight="1" x14ac:dyDescent="0.3">
      <c r="A19" s="61"/>
      <c r="B19" s="21" t="s">
        <v>267</v>
      </c>
      <c r="C19" s="40" t="s">
        <v>31</v>
      </c>
      <c r="D19" s="74" t="s">
        <v>721</v>
      </c>
      <c r="E19" s="21" t="s">
        <v>892</v>
      </c>
      <c r="F19" s="49" t="s">
        <v>268</v>
      </c>
      <c r="G19" s="21" t="s">
        <v>269</v>
      </c>
      <c r="H19" s="21" t="s">
        <v>269</v>
      </c>
      <c r="I19" s="22" t="s">
        <v>270</v>
      </c>
      <c r="J19" s="23">
        <v>1069.45</v>
      </c>
      <c r="K19" s="23">
        <v>1112.23</v>
      </c>
      <c r="L19" s="24">
        <v>46122</v>
      </c>
      <c r="M19" s="24">
        <v>46295</v>
      </c>
      <c r="N19" s="23">
        <v>182.84</v>
      </c>
      <c r="O19" s="15"/>
      <c r="P19" s="15"/>
      <c r="Q19" s="15"/>
      <c r="R19" s="15"/>
      <c r="S19" s="15"/>
      <c r="T19" s="81" t="s">
        <v>717</v>
      </c>
      <c r="U19" s="13" t="s">
        <v>561</v>
      </c>
      <c r="V19" s="90" t="str">
        <f t="shared" si="0"/>
        <v>https://dati.anticorruzione.it/superset/dashboard/dettaglio_cig/?cig=BB27DA5842</v>
      </c>
    </row>
    <row r="20" spans="1:22" s="25" customFormat="1" ht="67.599999999999994" customHeight="1" x14ac:dyDescent="0.3">
      <c r="A20" s="61"/>
      <c r="B20" s="21" t="s">
        <v>271</v>
      </c>
      <c r="C20" s="40" t="s">
        <v>31</v>
      </c>
      <c r="D20" s="74" t="s">
        <v>722</v>
      </c>
      <c r="E20" s="21" t="s">
        <v>892</v>
      </c>
      <c r="F20" s="49" t="s">
        <v>272</v>
      </c>
      <c r="G20" s="27" t="s">
        <v>273</v>
      </c>
      <c r="H20" s="27" t="s">
        <v>273</v>
      </c>
      <c r="I20" s="22" t="s">
        <v>112</v>
      </c>
      <c r="J20" s="23">
        <v>23375</v>
      </c>
      <c r="K20" s="23">
        <v>28517.5</v>
      </c>
      <c r="L20" s="24">
        <v>46125</v>
      </c>
      <c r="M20" s="24">
        <v>47118</v>
      </c>
      <c r="N20" s="23">
        <v>9226.25</v>
      </c>
      <c r="O20" s="15"/>
      <c r="P20" s="15"/>
      <c r="Q20" s="15"/>
      <c r="R20" s="15"/>
      <c r="S20" s="15"/>
      <c r="T20" s="81" t="s">
        <v>597</v>
      </c>
      <c r="U20" s="13" t="s">
        <v>561</v>
      </c>
      <c r="V20" s="90" t="str">
        <f t="shared" si="0"/>
        <v>https://dati.anticorruzione.it/superset/dashboard/dettaglio_cig/?cig=BAF7F0CA75</v>
      </c>
    </row>
    <row r="21" spans="1:22" s="25" customFormat="1" ht="67.599999999999994" customHeight="1" x14ac:dyDescent="0.3">
      <c r="A21" s="61"/>
      <c r="B21" s="21" t="s">
        <v>274</v>
      </c>
      <c r="C21" s="40" t="s">
        <v>31</v>
      </c>
      <c r="D21" s="74" t="s">
        <v>723</v>
      </c>
      <c r="E21" s="21" t="s">
        <v>892</v>
      </c>
      <c r="F21" s="49" t="s">
        <v>275</v>
      </c>
      <c r="G21" s="21" t="s">
        <v>276</v>
      </c>
      <c r="H21" s="21" t="s">
        <v>276</v>
      </c>
      <c r="I21" s="22" t="s">
        <v>277</v>
      </c>
      <c r="J21" s="23">
        <v>12960</v>
      </c>
      <c r="K21" s="23">
        <v>13478.4</v>
      </c>
      <c r="L21" s="24">
        <v>46125</v>
      </c>
      <c r="M21" s="24">
        <v>46387</v>
      </c>
      <c r="N21" s="23">
        <v>0</v>
      </c>
      <c r="O21" s="15"/>
      <c r="P21" s="15"/>
      <c r="Q21" s="15"/>
      <c r="R21" s="15"/>
      <c r="S21" s="15"/>
      <c r="T21" s="81" t="s">
        <v>565</v>
      </c>
      <c r="U21" s="13" t="s">
        <v>561</v>
      </c>
      <c r="V21" s="90" t="str">
        <f t="shared" si="0"/>
        <v xml:space="preserve">https://dati.anticorruzione.it/superset/dashboard/dettaglio_cig/?cig=BB27D8E548 </v>
      </c>
    </row>
    <row r="22" spans="1:22" s="25" customFormat="1" ht="67.599999999999994" customHeight="1" x14ac:dyDescent="0.3">
      <c r="A22" s="61"/>
      <c r="B22" s="21" t="s">
        <v>278</v>
      </c>
      <c r="C22" s="40" t="s">
        <v>31</v>
      </c>
      <c r="D22" s="74" t="s">
        <v>724</v>
      </c>
      <c r="E22" s="21" t="s">
        <v>892</v>
      </c>
      <c r="F22" s="49" t="s">
        <v>279</v>
      </c>
      <c r="G22" s="21" t="s">
        <v>280</v>
      </c>
      <c r="H22" s="21" t="s">
        <v>280</v>
      </c>
      <c r="I22" s="22" t="s">
        <v>281</v>
      </c>
      <c r="J22" s="23">
        <v>1980</v>
      </c>
      <c r="K22" s="23">
        <v>2415.6</v>
      </c>
      <c r="L22" s="24">
        <v>46126</v>
      </c>
      <c r="M22" s="24">
        <v>46387</v>
      </c>
      <c r="N22" s="23">
        <v>0</v>
      </c>
      <c r="O22" s="15"/>
      <c r="P22" s="15"/>
      <c r="Q22" s="15"/>
      <c r="R22" s="15"/>
      <c r="S22" s="15"/>
      <c r="T22" s="81" t="s">
        <v>591</v>
      </c>
      <c r="U22" s="13" t="s">
        <v>561</v>
      </c>
      <c r="V22" s="90" t="str">
        <f t="shared" si="0"/>
        <v xml:space="preserve">https://dati.anticorruzione.it/superset/dashboard/dettaglio_cig/?cig=BB3495C4A1 </v>
      </c>
    </row>
    <row r="23" spans="1:22" s="25" customFormat="1" ht="67.599999999999994" customHeight="1" x14ac:dyDescent="0.3">
      <c r="A23" s="61"/>
      <c r="B23" s="21" t="s">
        <v>660</v>
      </c>
      <c r="C23" s="40" t="s">
        <v>31</v>
      </c>
      <c r="D23" s="74" t="s">
        <v>667</v>
      </c>
      <c r="E23" s="21" t="s">
        <v>892</v>
      </c>
      <c r="F23" s="49" t="s">
        <v>282</v>
      </c>
      <c r="G23" s="21" t="s">
        <v>283</v>
      </c>
      <c r="H23" s="21" t="s">
        <v>283</v>
      </c>
      <c r="I23" s="22" t="s">
        <v>284</v>
      </c>
      <c r="J23" s="23">
        <v>580</v>
      </c>
      <c r="K23" s="23">
        <v>638</v>
      </c>
      <c r="L23" s="24">
        <v>46126</v>
      </c>
      <c r="M23" s="24">
        <v>46387</v>
      </c>
      <c r="N23" s="23">
        <v>0</v>
      </c>
      <c r="O23" s="15"/>
      <c r="P23" s="15"/>
      <c r="Q23" s="15"/>
      <c r="R23" s="15"/>
      <c r="S23" s="15"/>
      <c r="T23" s="81" t="s">
        <v>592</v>
      </c>
      <c r="U23" s="13" t="s">
        <v>561</v>
      </c>
      <c r="V23" s="90" t="str">
        <f t="shared" si="0"/>
        <v xml:space="preserve">https://dati.anticorruzione.it/superset/dashboard/dettaglio_cig/?cig=BB3246EAEF </v>
      </c>
    </row>
    <row r="24" spans="1:22" s="25" customFormat="1" ht="67.599999999999994" customHeight="1" x14ac:dyDescent="0.3">
      <c r="A24" s="61"/>
      <c r="B24" s="21" t="s">
        <v>285</v>
      </c>
      <c r="C24" s="40" t="s">
        <v>31</v>
      </c>
      <c r="D24" s="74" t="s">
        <v>668</v>
      </c>
      <c r="E24" s="21" t="s">
        <v>892</v>
      </c>
      <c r="F24" s="49" t="s">
        <v>286</v>
      </c>
      <c r="G24" s="21" t="s">
        <v>287</v>
      </c>
      <c r="H24" s="21" t="s">
        <v>287</v>
      </c>
      <c r="I24" s="22" t="s">
        <v>288</v>
      </c>
      <c r="J24" s="23">
        <v>41100</v>
      </c>
      <c r="K24" s="23">
        <v>43155</v>
      </c>
      <c r="L24" s="24">
        <v>46023</v>
      </c>
      <c r="M24" s="24">
        <v>47118</v>
      </c>
      <c r="N24" s="23">
        <v>0</v>
      </c>
      <c r="O24" s="15"/>
      <c r="P24" s="15"/>
      <c r="Q24" s="15"/>
      <c r="R24" s="15"/>
      <c r="S24" s="15"/>
      <c r="T24" s="81" t="s">
        <v>593</v>
      </c>
      <c r="U24" s="13" t="s">
        <v>561</v>
      </c>
      <c r="V24" s="90" t="str">
        <f t="shared" si="0"/>
        <v>https://dati.anticorruzione.it/superset/dashboard/dettaglio_cig/?cig=BADA5BB2A5</v>
      </c>
    </row>
    <row r="25" spans="1:22" s="25" customFormat="1" ht="67.599999999999994" customHeight="1" x14ac:dyDescent="0.3">
      <c r="A25" s="61"/>
      <c r="B25" s="21" t="s">
        <v>289</v>
      </c>
      <c r="C25" s="40" t="s">
        <v>31</v>
      </c>
      <c r="D25" s="74" t="s">
        <v>725</v>
      </c>
      <c r="E25" s="21" t="s">
        <v>892</v>
      </c>
      <c r="F25" s="49" t="s">
        <v>290</v>
      </c>
      <c r="G25" s="21" t="s">
        <v>291</v>
      </c>
      <c r="H25" s="21" t="s">
        <v>291</v>
      </c>
      <c r="I25" s="22" t="s">
        <v>292</v>
      </c>
      <c r="J25" s="23">
        <v>560.5</v>
      </c>
      <c r="K25" s="23">
        <v>683.81</v>
      </c>
      <c r="L25" s="24">
        <v>46126</v>
      </c>
      <c r="M25" s="24">
        <v>46387</v>
      </c>
      <c r="N25" s="23">
        <v>0</v>
      </c>
      <c r="O25" s="15"/>
      <c r="P25" s="15"/>
      <c r="Q25" s="15"/>
      <c r="R25" s="15"/>
      <c r="S25" s="15"/>
      <c r="T25" s="81" t="s">
        <v>718</v>
      </c>
      <c r="U25" s="13" t="s">
        <v>561</v>
      </c>
      <c r="V25" s="90" t="str">
        <f t="shared" si="0"/>
        <v xml:space="preserve">https://dati.anticorruzione.it/superset/dashboard/dettaglio_cig/?cig=BB2DBE0B2F </v>
      </c>
    </row>
    <row r="26" spans="1:22" s="25" customFormat="1" ht="67.599999999999994" customHeight="1" x14ac:dyDescent="0.3">
      <c r="A26" s="61"/>
      <c r="B26" s="21" t="s">
        <v>293</v>
      </c>
      <c r="C26" s="40" t="s">
        <v>31</v>
      </c>
      <c r="D26" s="74" t="s">
        <v>669</v>
      </c>
      <c r="E26" s="21" t="s">
        <v>892</v>
      </c>
      <c r="F26" s="49" t="s">
        <v>294</v>
      </c>
      <c r="G26" s="21" t="s">
        <v>295</v>
      </c>
      <c r="H26" s="21" t="s">
        <v>295</v>
      </c>
      <c r="I26" s="22" t="s">
        <v>45</v>
      </c>
      <c r="J26" s="23">
        <v>8361</v>
      </c>
      <c r="K26" s="23">
        <v>10200.42</v>
      </c>
      <c r="L26" s="24">
        <v>46128</v>
      </c>
      <c r="M26" s="24">
        <v>46387</v>
      </c>
      <c r="N26" s="23">
        <v>0</v>
      </c>
      <c r="O26" s="15"/>
      <c r="P26" s="15"/>
      <c r="Q26" s="15"/>
      <c r="R26" s="15"/>
      <c r="S26" s="15"/>
      <c r="T26" s="81" t="s">
        <v>719</v>
      </c>
      <c r="U26" s="13" t="s">
        <v>561</v>
      </c>
      <c r="V26" s="90" t="str">
        <f t="shared" si="0"/>
        <v xml:space="preserve">https://dati.anticorruzione.it/superset/dashboard/dettaglio_cig/?cig=BB414DF615 </v>
      </c>
    </row>
    <row r="27" spans="1:22" s="25" customFormat="1" ht="67.599999999999994" customHeight="1" x14ac:dyDescent="0.3">
      <c r="A27" s="61"/>
      <c r="B27" s="21" t="s">
        <v>659</v>
      </c>
      <c r="C27" s="40" t="s">
        <v>31</v>
      </c>
      <c r="D27" s="74" t="s">
        <v>726</v>
      </c>
      <c r="E27" s="21" t="s">
        <v>892</v>
      </c>
      <c r="F27" s="49" t="s">
        <v>296</v>
      </c>
      <c r="G27" s="21" t="s">
        <v>297</v>
      </c>
      <c r="H27" s="21" t="s">
        <v>297</v>
      </c>
      <c r="I27" s="22" t="s">
        <v>298</v>
      </c>
      <c r="J27" s="23">
        <v>4416</v>
      </c>
      <c r="K27" s="23">
        <v>4857.6000000000004</v>
      </c>
      <c r="L27" s="24">
        <v>46128</v>
      </c>
      <c r="M27" s="24">
        <v>46387</v>
      </c>
      <c r="N27" s="23">
        <v>635.36</v>
      </c>
      <c r="O27" s="15"/>
      <c r="P27" s="15"/>
      <c r="Q27" s="15"/>
      <c r="R27" s="15"/>
      <c r="S27" s="15"/>
      <c r="T27" s="81" t="s">
        <v>597</v>
      </c>
      <c r="U27" s="13" t="s">
        <v>561</v>
      </c>
      <c r="V27" s="90" t="str">
        <f t="shared" si="0"/>
        <v>https://dati.anticorruzione.it/superset/dashboard/dettaglio_cig/?cig=BB44635CAE</v>
      </c>
    </row>
    <row r="28" spans="1:22" s="25" customFormat="1" ht="67.599999999999994" customHeight="1" x14ac:dyDescent="0.3">
      <c r="A28" s="61"/>
      <c r="B28" s="21" t="s">
        <v>299</v>
      </c>
      <c r="C28" s="40" t="s">
        <v>31</v>
      </c>
      <c r="D28" s="74" t="s">
        <v>727</v>
      </c>
      <c r="E28" s="21" t="s">
        <v>892</v>
      </c>
      <c r="F28" s="49" t="s">
        <v>300</v>
      </c>
      <c r="G28" s="21" t="s">
        <v>301</v>
      </c>
      <c r="H28" s="21" t="s">
        <v>301</v>
      </c>
      <c r="I28" s="22" t="s">
        <v>302</v>
      </c>
      <c r="J28" s="23">
        <v>1000</v>
      </c>
      <c r="K28" s="23">
        <v>1220</v>
      </c>
      <c r="L28" s="24">
        <v>46128</v>
      </c>
      <c r="M28" s="24">
        <v>46387</v>
      </c>
      <c r="N28" s="23">
        <v>0</v>
      </c>
      <c r="O28" s="15"/>
      <c r="P28" s="15"/>
      <c r="Q28" s="15"/>
      <c r="R28" s="15"/>
      <c r="S28" s="15"/>
      <c r="T28" s="81" t="s">
        <v>596</v>
      </c>
      <c r="U28" s="13" t="s">
        <v>561</v>
      </c>
      <c r="V28" s="90" t="str">
        <f t="shared" si="0"/>
        <v xml:space="preserve">https://dati.anticorruzione.it/superset/dashboard/dettaglio_cig/?cig=BB44BF7D10 </v>
      </c>
    </row>
    <row r="29" spans="1:22" s="25" customFormat="1" ht="67.599999999999994" customHeight="1" x14ac:dyDescent="0.3">
      <c r="A29" s="61"/>
      <c r="B29" s="21" t="s">
        <v>303</v>
      </c>
      <c r="C29" s="40" t="s">
        <v>31</v>
      </c>
      <c r="D29" s="74" t="s">
        <v>728</v>
      </c>
      <c r="E29" s="21" t="s">
        <v>892</v>
      </c>
      <c r="F29" s="49" t="s">
        <v>304</v>
      </c>
      <c r="G29" s="21" t="s">
        <v>305</v>
      </c>
      <c r="H29" s="21" t="s">
        <v>305</v>
      </c>
      <c r="I29" s="22" t="s">
        <v>306</v>
      </c>
      <c r="J29" s="23">
        <v>33300</v>
      </c>
      <c r="K29" s="23">
        <v>40626</v>
      </c>
      <c r="L29" s="24">
        <v>46140</v>
      </c>
      <c r="M29" s="24">
        <v>46507</v>
      </c>
      <c r="N29" s="23">
        <v>5416.8</v>
      </c>
      <c r="O29" s="15"/>
      <c r="P29" s="15"/>
      <c r="Q29" s="15"/>
      <c r="R29" s="15"/>
      <c r="S29" s="15"/>
      <c r="T29" s="81" t="s">
        <v>584</v>
      </c>
      <c r="U29" s="13" t="s">
        <v>561</v>
      </c>
      <c r="V29" s="90" t="str">
        <f t="shared" si="0"/>
        <v>https://dati.anticorruzione.it/superset/dashboard/dettaglio_cig/?cig=BB657A8702</v>
      </c>
    </row>
    <row r="30" spans="1:22" s="25" customFormat="1" ht="67.599999999999994" customHeight="1" x14ac:dyDescent="0.3">
      <c r="A30" s="61"/>
      <c r="B30" s="21" t="s">
        <v>307</v>
      </c>
      <c r="C30" s="40" t="s">
        <v>31</v>
      </c>
      <c r="D30" s="74" t="s">
        <v>729</v>
      </c>
      <c r="E30" s="21" t="s">
        <v>892</v>
      </c>
      <c r="F30" s="49" t="s">
        <v>308</v>
      </c>
      <c r="G30" s="21" t="s">
        <v>309</v>
      </c>
      <c r="H30" s="21" t="s">
        <v>309</v>
      </c>
      <c r="I30" s="22" t="s">
        <v>310</v>
      </c>
      <c r="J30" s="23">
        <v>482</v>
      </c>
      <c r="K30" s="23">
        <v>588.04</v>
      </c>
      <c r="L30" s="24">
        <v>46141</v>
      </c>
      <c r="M30" s="24">
        <v>46387</v>
      </c>
      <c r="N30" s="23">
        <v>0</v>
      </c>
      <c r="O30" s="15"/>
      <c r="P30" s="15"/>
      <c r="Q30" s="15"/>
      <c r="R30" s="15"/>
      <c r="S30" s="15"/>
      <c r="T30" s="81" t="s">
        <v>594</v>
      </c>
      <c r="U30" s="13" t="s">
        <v>561</v>
      </c>
      <c r="V30" s="90" t="str">
        <f t="shared" si="0"/>
        <v>https://dati.anticorruzione.it/superset/dashboard/dettaglio_cig/?cig=BB62D97028</v>
      </c>
    </row>
    <row r="31" spans="1:22" s="25" customFormat="1" ht="67.599999999999994" customHeight="1" x14ac:dyDescent="0.3">
      <c r="A31" s="61"/>
      <c r="B31" s="21" t="s">
        <v>311</v>
      </c>
      <c r="C31" s="40" t="s">
        <v>31</v>
      </c>
      <c r="D31" s="74" t="s">
        <v>312</v>
      </c>
      <c r="E31" s="21" t="s">
        <v>892</v>
      </c>
      <c r="F31" s="49" t="s">
        <v>313</v>
      </c>
      <c r="G31" s="21" t="s">
        <v>125</v>
      </c>
      <c r="H31" s="21" t="s">
        <v>125</v>
      </c>
      <c r="I31" s="22" t="s">
        <v>314</v>
      </c>
      <c r="J31" s="23">
        <v>69980</v>
      </c>
      <c r="K31" s="23">
        <v>85375.6</v>
      </c>
      <c r="L31" s="24">
        <v>46141</v>
      </c>
      <c r="M31" s="24">
        <v>46141</v>
      </c>
      <c r="N31" s="23">
        <v>12309.8</v>
      </c>
      <c r="O31" s="15"/>
      <c r="P31" s="15"/>
      <c r="Q31" s="15"/>
      <c r="R31" s="15"/>
      <c r="S31" s="15"/>
      <c r="T31" s="81" t="s">
        <v>581</v>
      </c>
      <c r="U31" s="13" t="s">
        <v>561</v>
      </c>
      <c r="V31" s="90" t="str">
        <f t="shared" si="0"/>
        <v>https://dati.anticorruzione.it/superset/dashboard/dettaglio_cig/?cig=BB4145B926</v>
      </c>
    </row>
    <row r="32" spans="1:22" s="25" customFormat="1" ht="67.599999999999994" customHeight="1" x14ac:dyDescent="0.3">
      <c r="A32" s="61"/>
      <c r="B32" s="21" t="s">
        <v>315</v>
      </c>
      <c r="C32" s="40" t="s">
        <v>31</v>
      </c>
      <c r="D32" s="74" t="s">
        <v>316</v>
      </c>
      <c r="E32" s="21" t="s">
        <v>892</v>
      </c>
      <c r="F32" s="49" t="s">
        <v>317</v>
      </c>
      <c r="G32" s="21" t="s">
        <v>318</v>
      </c>
      <c r="H32" s="21" t="s">
        <v>318</v>
      </c>
      <c r="I32" s="22" t="s">
        <v>319</v>
      </c>
      <c r="J32" s="23">
        <v>70720</v>
      </c>
      <c r="K32" s="23">
        <v>86278.399999999994</v>
      </c>
      <c r="L32" s="24">
        <v>46141</v>
      </c>
      <c r="M32" s="24">
        <v>46387</v>
      </c>
      <c r="N32" s="23">
        <v>6344</v>
      </c>
      <c r="O32" s="15"/>
      <c r="P32" s="15"/>
      <c r="Q32" s="15"/>
      <c r="R32" s="15"/>
      <c r="S32" s="15"/>
      <c r="T32" s="81" t="s">
        <v>595</v>
      </c>
      <c r="U32" s="13" t="s">
        <v>561</v>
      </c>
      <c r="V32" s="90" t="str">
        <f t="shared" si="0"/>
        <v>https://dati.anticorruzione.it/superset/dashboard/dettaglio_cig/?cig=BB6B170DFF</v>
      </c>
    </row>
    <row r="33" spans="1:22" s="25" customFormat="1" ht="67.599999999999994" customHeight="1" x14ac:dyDescent="0.3">
      <c r="A33" s="61"/>
      <c r="B33" s="21" t="s">
        <v>665</v>
      </c>
      <c r="C33" s="40" t="s">
        <v>31</v>
      </c>
      <c r="D33" s="74" t="s">
        <v>320</v>
      </c>
      <c r="E33" s="21" t="s">
        <v>892</v>
      </c>
      <c r="F33" s="49" t="s">
        <v>321</v>
      </c>
      <c r="G33" s="21" t="s">
        <v>322</v>
      </c>
      <c r="H33" s="21" t="s">
        <v>322</v>
      </c>
      <c r="I33" s="22" t="s">
        <v>323</v>
      </c>
      <c r="J33" s="23">
        <v>17568</v>
      </c>
      <c r="K33" s="23">
        <v>21432.959999999999</v>
      </c>
      <c r="L33" s="24">
        <v>46141</v>
      </c>
      <c r="M33" s="24">
        <v>46506</v>
      </c>
      <c r="N33" s="23">
        <v>1048.32</v>
      </c>
      <c r="O33" s="15"/>
      <c r="P33" s="15"/>
      <c r="Q33" s="15"/>
      <c r="R33" s="15"/>
      <c r="S33" s="15"/>
      <c r="T33" s="81" t="s">
        <v>596</v>
      </c>
      <c r="U33" s="13" t="s">
        <v>561</v>
      </c>
      <c r="V33" s="90" t="str">
        <f t="shared" si="0"/>
        <v>https://dati.anticorruzione.it/superset/dashboard/dettaglio_cig/?cig=BB308B38A8</v>
      </c>
    </row>
    <row r="34" spans="1:22" s="25" customFormat="1" ht="67.599999999999994" customHeight="1" x14ac:dyDescent="0.3">
      <c r="A34" s="61"/>
      <c r="B34" s="21" t="s">
        <v>324</v>
      </c>
      <c r="C34" s="40" t="s">
        <v>31</v>
      </c>
      <c r="D34" s="74" t="s">
        <v>730</v>
      </c>
      <c r="E34" s="21" t="s">
        <v>892</v>
      </c>
      <c r="F34" s="49" t="s">
        <v>325</v>
      </c>
      <c r="G34" s="21" t="s">
        <v>326</v>
      </c>
      <c r="H34" s="21" t="s">
        <v>326</v>
      </c>
      <c r="I34" s="22" t="s">
        <v>327</v>
      </c>
      <c r="J34" s="23">
        <v>1000</v>
      </c>
      <c r="K34" s="23">
        <v>1220</v>
      </c>
      <c r="L34" s="24">
        <v>46141</v>
      </c>
      <c r="M34" s="24">
        <v>46387</v>
      </c>
      <c r="N34" s="23">
        <v>0</v>
      </c>
      <c r="O34" s="15"/>
      <c r="P34" s="15"/>
      <c r="Q34" s="15"/>
      <c r="R34" s="15"/>
      <c r="S34" s="15"/>
      <c r="T34" s="81" t="s">
        <v>597</v>
      </c>
      <c r="U34" s="13" t="s">
        <v>561</v>
      </c>
      <c r="V34" s="90" t="str">
        <f t="shared" si="0"/>
        <v>https://dati.anticorruzione.it/superset/dashboard/dettaglio_cig/?cig=BB6BE2C040</v>
      </c>
    </row>
    <row r="35" spans="1:22" s="25" customFormat="1" ht="67.599999999999994" customHeight="1" x14ac:dyDescent="0.3">
      <c r="A35" s="62"/>
      <c r="B35" s="13" t="s">
        <v>353</v>
      </c>
      <c r="C35" s="10" t="s">
        <v>31</v>
      </c>
      <c r="D35" s="76" t="s">
        <v>354</v>
      </c>
      <c r="E35" s="13" t="s">
        <v>893</v>
      </c>
      <c r="F35" s="49" t="s">
        <v>886</v>
      </c>
      <c r="G35" s="13" t="s">
        <v>355</v>
      </c>
      <c r="H35" s="13" t="s">
        <v>355</v>
      </c>
      <c r="I35" s="29" t="s">
        <v>356</v>
      </c>
      <c r="J35" s="30">
        <v>103490</v>
      </c>
      <c r="K35" s="30">
        <v>126257.8</v>
      </c>
      <c r="L35" s="31">
        <v>46023</v>
      </c>
      <c r="M35" s="31">
        <v>48213</v>
      </c>
      <c r="N35" s="23">
        <v>11421.539999999999</v>
      </c>
      <c r="O35" s="15"/>
      <c r="P35" s="15"/>
      <c r="Q35" s="15"/>
      <c r="R35" s="15"/>
      <c r="S35" s="15"/>
      <c r="T35" s="81" t="s">
        <v>715</v>
      </c>
      <c r="U35" s="13" t="s">
        <v>561</v>
      </c>
      <c r="V35" s="90" t="str">
        <f>HYPERLINK(CONCATENATE("https://dati.anticorruzione.it/superset/dashboard/dettaglio_cig/?cig=",B35),CONCATENATE("https://dati.anticorruzione.it/superset/dashboard/dettaglio_cig/?cig=",B35))</f>
        <v>https://dati.anticorruzione.it/superset/dashboard/dettaglio_cig/?cig=B969336BD2</v>
      </c>
    </row>
    <row r="36" spans="1:22" s="25" customFormat="1" ht="67.599999999999994" customHeight="1" x14ac:dyDescent="0.3">
      <c r="A36" s="62"/>
      <c r="B36" s="13" t="s">
        <v>349</v>
      </c>
      <c r="C36" s="10" t="s">
        <v>31</v>
      </c>
      <c r="D36" s="76" t="s">
        <v>350</v>
      </c>
      <c r="E36" s="13" t="s">
        <v>892</v>
      </c>
      <c r="F36" s="49" t="s">
        <v>887</v>
      </c>
      <c r="G36" s="13" t="s">
        <v>351</v>
      </c>
      <c r="H36" s="13" t="s">
        <v>351</v>
      </c>
      <c r="I36" s="29" t="s">
        <v>352</v>
      </c>
      <c r="J36" s="30">
        <v>205084.15</v>
      </c>
      <c r="K36" s="30">
        <v>250202.66</v>
      </c>
      <c r="L36" s="31">
        <v>46113</v>
      </c>
      <c r="M36" s="31">
        <v>46477</v>
      </c>
      <c r="N36" s="23">
        <v>35626.600000000006</v>
      </c>
      <c r="O36" s="15"/>
      <c r="P36" s="15"/>
      <c r="Q36" s="15"/>
      <c r="R36" s="15"/>
      <c r="S36" s="15"/>
      <c r="T36" s="81" t="s">
        <v>589</v>
      </c>
      <c r="U36" s="13" t="s">
        <v>561</v>
      </c>
      <c r="V36" s="90" t="str">
        <f>HYPERLINK(CONCATENATE("https://dati.anticorruzione.it/superset/dashboard/dettaglio_cig/?cig=",B36),CONCATENATE("https://dati.anticorruzione.it/superset/dashboard/dettaglio_cig/?cig=",B36))</f>
        <v>https://dati.anticorruzione.it/superset/dashboard/dettaglio_cig/?cig=BAE1BB6EEF</v>
      </c>
    </row>
    <row r="37" spans="1:22" s="25" customFormat="1" ht="67.599999999999994" customHeight="1" x14ac:dyDescent="0.3">
      <c r="A37" s="62"/>
      <c r="B37" s="13" t="s">
        <v>345</v>
      </c>
      <c r="C37" s="10" t="s">
        <v>31</v>
      </c>
      <c r="D37" s="76" t="s">
        <v>346</v>
      </c>
      <c r="E37" s="13" t="s">
        <v>893</v>
      </c>
      <c r="F37" s="49" t="s">
        <v>888</v>
      </c>
      <c r="G37" s="13" t="s">
        <v>347</v>
      </c>
      <c r="H37" s="13" t="s">
        <v>347</v>
      </c>
      <c r="I37" s="29" t="s">
        <v>348</v>
      </c>
      <c r="J37" s="30">
        <v>19244</v>
      </c>
      <c r="K37" s="30">
        <v>20206.2</v>
      </c>
      <c r="L37" s="31">
        <v>46023</v>
      </c>
      <c r="M37" s="31">
        <v>46387</v>
      </c>
      <c r="N37" s="23">
        <v>0</v>
      </c>
      <c r="O37" s="15"/>
      <c r="P37" s="15"/>
      <c r="Q37" s="15"/>
      <c r="R37" s="15"/>
      <c r="S37" s="15"/>
      <c r="T37" s="81" t="s">
        <v>716</v>
      </c>
      <c r="U37" s="13" t="s">
        <v>561</v>
      </c>
      <c r="V37" s="90" t="str">
        <f>HYPERLINK(CONCATENATE("https://dati.anticorruzione.it/superset/dashboard/dettaglio_cig/?cig=",B37),CONCATENATE("https://dati.anticorruzione.it/superset/dashboard/dettaglio_cig/?cig=",B37))</f>
        <v>https://dati.anticorruzione.it/superset/dashboard/dettaglio_cig/?cig=BACFA84827</v>
      </c>
    </row>
    <row r="38" spans="1:22" s="25" customFormat="1" ht="67.599999999999994" customHeight="1" x14ac:dyDescent="0.3">
      <c r="A38" s="62" t="s">
        <v>707</v>
      </c>
      <c r="B38" s="13" t="s">
        <v>631</v>
      </c>
      <c r="C38" s="10" t="s">
        <v>338</v>
      </c>
      <c r="D38" s="76" t="s">
        <v>650</v>
      </c>
      <c r="E38" s="13" t="s">
        <v>893</v>
      </c>
      <c r="F38" s="49" t="s">
        <v>889</v>
      </c>
      <c r="G38" s="13" t="s">
        <v>657</v>
      </c>
      <c r="H38" s="13" t="s">
        <v>651</v>
      </c>
      <c r="I38" s="29" t="s">
        <v>654</v>
      </c>
      <c r="J38" s="30">
        <v>490000</v>
      </c>
      <c r="K38" s="30">
        <f t="shared" ref="K38:K47" si="1">+J38*1.04</f>
        <v>509600</v>
      </c>
      <c r="L38" s="31">
        <v>46143</v>
      </c>
      <c r="M38" s="31">
        <v>46873</v>
      </c>
      <c r="N38" s="23">
        <v>0</v>
      </c>
      <c r="O38" s="15"/>
      <c r="P38" s="15"/>
      <c r="Q38" s="15"/>
      <c r="R38" s="15"/>
      <c r="S38" s="15"/>
      <c r="T38" s="82" t="s">
        <v>599</v>
      </c>
      <c r="U38" s="13" t="s">
        <v>563</v>
      </c>
      <c r="V38" s="90" t="str">
        <f t="shared" si="0"/>
        <v>https://dati.anticorruzione.it/superset/dashboard/dettaglio_cig/?cig=BB85A9A943</v>
      </c>
    </row>
    <row r="39" spans="1:22" s="25" customFormat="1" ht="67.599999999999994" customHeight="1" x14ac:dyDescent="0.3">
      <c r="A39" s="62" t="s">
        <v>707</v>
      </c>
      <c r="B39" s="13" t="s">
        <v>632</v>
      </c>
      <c r="C39" s="10" t="s">
        <v>338</v>
      </c>
      <c r="D39" s="76" t="s">
        <v>650</v>
      </c>
      <c r="E39" s="13" t="s">
        <v>893</v>
      </c>
      <c r="F39" s="49" t="s">
        <v>889</v>
      </c>
      <c r="G39" s="13" t="s">
        <v>657</v>
      </c>
      <c r="H39" s="13" t="s">
        <v>651</v>
      </c>
      <c r="I39" s="29" t="s">
        <v>654</v>
      </c>
      <c r="J39" s="30">
        <v>14600</v>
      </c>
      <c r="K39" s="30">
        <f t="shared" si="1"/>
        <v>15184</v>
      </c>
      <c r="L39" s="31">
        <v>46143</v>
      </c>
      <c r="M39" s="31">
        <v>46873</v>
      </c>
      <c r="N39" s="23">
        <v>0</v>
      </c>
      <c r="O39" s="15"/>
      <c r="P39" s="15"/>
      <c r="Q39" s="15"/>
      <c r="R39" s="15"/>
      <c r="S39" s="15"/>
      <c r="T39" s="82" t="s">
        <v>599</v>
      </c>
      <c r="U39" s="13" t="s">
        <v>563</v>
      </c>
      <c r="V39" s="90" t="str">
        <f t="shared" si="0"/>
        <v>https://dati.anticorruzione.it/superset/dashboard/dettaglio_cig/?cig=BB84761C52</v>
      </c>
    </row>
    <row r="40" spans="1:22" s="25" customFormat="1" ht="67.599999999999994" customHeight="1" x14ac:dyDescent="0.3">
      <c r="A40" s="62" t="s">
        <v>707</v>
      </c>
      <c r="B40" s="13" t="s">
        <v>633</v>
      </c>
      <c r="C40" s="10" t="s">
        <v>338</v>
      </c>
      <c r="D40" s="76" t="s">
        <v>650</v>
      </c>
      <c r="E40" s="13" t="s">
        <v>893</v>
      </c>
      <c r="F40" s="49" t="s">
        <v>889</v>
      </c>
      <c r="G40" s="13" t="s">
        <v>657</v>
      </c>
      <c r="H40" s="13" t="s">
        <v>651</v>
      </c>
      <c r="I40" s="29" t="s">
        <v>654</v>
      </c>
      <c r="J40" s="30">
        <v>219600</v>
      </c>
      <c r="K40" s="30">
        <f t="shared" si="1"/>
        <v>228384</v>
      </c>
      <c r="L40" s="31">
        <v>46143</v>
      </c>
      <c r="M40" s="31">
        <v>46873</v>
      </c>
      <c r="N40" s="23">
        <v>0</v>
      </c>
      <c r="O40" s="15"/>
      <c r="P40" s="15"/>
      <c r="Q40" s="15"/>
      <c r="R40" s="15"/>
      <c r="S40" s="15"/>
      <c r="T40" s="82" t="s">
        <v>599</v>
      </c>
      <c r="U40" s="13" t="s">
        <v>563</v>
      </c>
      <c r="V40" s="90" t="str">
        <f t="shared" si="0"/>
        <v>https://dati.anticorruzione.it/superset/dashboard/dettaglio_cig/?cig=BB84B68F20</v>
      </c>
    </row>
    <row r="41" spans="1:22" s="25" customFormat="1" ht="67.599999999999994" customHeight="1" x14ac:dyDescent="0.3">
      <c r="A41" s="62" t="s">
        <v>707</v>
      </c>
      <c r="B41" s="13" t="s">
        <v>634</v>
      </c>
      <c r="C41" s="10" t="s">
        <v>338</v>
      </c>
      <c r="D41" s="76" t="s">
        <v>650</v>
      </c>
      <c r="E41" s="13" t="s">
        <v>893</v>
      </c>
      <c r="F41" s="49" t="s">
        <v>889</v>
      </c>
      <c r="G41" s="13" t="s">
        <v>657</v>
      </c>
      <c r="H41" s="13" t="s">
        <v>651</v>
      </c>
      <c r="I41" s="29" t="s">
        <v>654</v>
      </c>
      <c r="J41" s="30">
        <v>14800</v>
      </c>
      <c r="K41" s="30">
        <f t="shared" si="1"/>
        <v>15392</v>
      </c>
      <c r="L41" s="31">
        <v>46143</v>
      </c>
      <c r="M41" s="31">
        <v>46873</v>
      </c>
      <c r="N41" s="23">
        <v>0</v>
      </c>
      <c r="O41" s="15"/>
      <c r="P41" s="15"/>
      <c r="Q41" s="15"/>
      <c r="R41" s="15"/>
      <c r="S41" s="15"/>
      <c r="T41" s="82" t="s">
        <v>599</v>
      </c>
      <c r="U41" s="13" t="s">
        <v>563</v>
      </c>
      <c r="V41" s="90" t="str">
        <f t="shared" si="0"/>
        <v>https://dati.anticorruzione.it/superset/dashboard/dettaglio_cig/?cig=BB84D86E66</v>
      </c>
    </row>
    <row r="42" spans="1:22" s="25" customFormat="1" ht="67.599999999999994" customHeight="1" x14ac:dyDescent="0.3">
      <c r="A42" s="62" t="s">
        <v>707</v>
      </c>
      <c r="B42" s="13" t="s">
        <v>635</v>
      </c>
      <c r="C42" s="10" t="s">
        <v>338</v>
      </c>
      <c r="D42" s="76" t="s">
        <v>650</v>
      </c>
      <c r="E42" s="13" t="s">
        <v>893</v>
      </c>
      <c r="F42" s="49" t="s">
        <v>889</v>
      </c>
      <c r="G42" s="13" t="s">
        <v>657</v>
      </c>
      <c r="H42" s="13" t="s">
        <v>651</v>
      </c>
      <c r="I42" s="29" t="s">
        <v>654</v>
      </c>
      <c r="J42" s="30">
        <v>73200</v>
      </c>
      <c r="K42" s="30">
        <f t="shared" si="1"/>
        <v>76128</v>
      </c>
      <c r="L42" s="31">
        <v>46143</v>
      </c>
      <c r="M42" s="31">
        <v>46873</v>
      </c>
      <c r="N42" s="23">
        <v>0</v>
      </c>
      <c r="O42" s="15"/>
      <c r="P42" s="15"/>
      <c r="Q42" s="15"/>
      <c r="R42" s="15"/>
      <c r="S42" s="15"/>
      <c r="T42" s="82" t="s">
        <v>599</v>
      </c>
      <c r="U42" s="13" t="s">
        <v>563</v>
      </c>
      <c r="V42" s="90" t="str">
        <f t="shared" si="0"/>
        <v>https://dati.anticorruzione.it/superset/dashboard/dettaglio_cig/?cig=BB8540BFB3</v>
      </c>
    </row>
    <row r="43" spans="1:22" s="25" customFormat="1" ht="67.599999999999994" customHeight="1" x14ac:dyDescent="0.3">
      <c r="A43" s="62" t="s">
        <v>707</v>
      </c>
      <c r="B43" s="13" t="s">
        <v>636</v>
      </c>
      <c r="C43" s="10" t="s">
        <v>338</v>
      </c>
      <c r="D43" s="76" t="s">
        <v>650</v>
      </c>
      <c r="E43" s="13" t="s">
        <v>893</v>
      </c>
      <c r="F43" s="49" t="s">
        <v>889</v>
      </c>
      <c r="G43" s="13" t="s">
        <v>657</v>
      </c>
      <c r="H43" s="13" t="s">
        <v>651</v>
      </c>
      <c r="I43" s="29" t="s">
        <v>654</v>
      </c>
      <c r="J43" s="30">
        <v>14600</v>
      </c>
      <c r="K43" s="30">
        <f t="shared" si="1"/>
        <v>15184</v>
      </c>
      <c r="L43" s="31">
        <v>46143</v>
      </c>
      <c r="M43" s="31">
        <v>46873</v>
      </c>
      <c r="N43" s="23">
        <v>0</v>
      </c>
      <c r="O43" s="15"/>
      <c r="P43" s="15"/>
      <c r="Q43" s="15"/>
      <c r="R43" s="15"/>
      <c r="S43" s="15"/>
      <c r="T43" s="82" t="s">
        <v>599</v>
      </c>
      <c r="U43" s="13" t="s">
        <v>563</v>
      </c>
      <c r="V43" s="90" t="str">
        <f t="shared" si="0"/>
        <v>https://dati.anticorruzione.it/superset/dashboard/dettaglio_cig/?cig=BB8554A6F5</v>
      </c>
    </row>
    <row r="44" spans="1:22" s="25" customFormat="1" ht="67.599999999999994" customHeight="1" x14ac:dyDescent="0.3">
      <c r="A44" s="62" t="s">
        <v>707</v>
      </c>
      <c r="B44" s="13" t="s">
        <v>637</v>
      </c>
      <c r="C44" s="10" t="s">
        <v>338</v>
      </c>
      <c r="D44" s="76" t="s">
        <v>650</v>
      </c>
      <c r="E44" s="13" t="s">
        <v>893</v>
      </c>
      <c r="F44" s="49" t="s">
        <v>889</v>
      </c>
      <c r="G44" s="13" t="s">
        <v>657</v>
      </c>
      <c r="H44" s="13" t="s">
        <v>651</v>
      </c>
      <c r="I44" s="29" t="s">
        <v>654</v>
      </c>
      <c r="J44" s="30">
        <v>14600</v>
      </c>
      <c r="K44" s="30">
        <f t="shared" si="1"/>
        <v>15184</v>
      </c>
      <c r="L44" s="31">
        <v>46143</v>
      </c>
      <c r="M44" s="31">
        <v>46873</v>
      </c>
      <c r="N44" s="23">
        <v>0</v>
      </c>
      <c r="O44" s="15"/>
      <c r="P44" s="15"/>
      <c r="Q44" s="15"/>
      <c r="R44" s="15"/>
      <c r="S44" s="15"/>
      <c r="T44" s="82" t="s">
        <v>599</v>
      </c>
      <c r="U44" s="13" t="s">
        <v>563</v>
      </c>
      <c r="V44" s="90" t="str">
        <f t="shared" si="0"/>
        <v>https://dati.anticorruzione.it/superset/dashboard/dettaglio_cig/?cig=BB856C8233</v>
      </c>
    </row>
    <row r="45" spans="1:22" s="25" customFormat="1" ht="67.599999999999994" customHeight="1" x14ac:dyDescent="0.3">
      <c r="A45" s="62" t="s">
        <v>707</v>
      </c>
      <c r="B45" s="13" t="s">
        <v>638</v>
      </c>
      <c r="C45" s="10" t="s">
        <v>338</v>
      </c>
      <c r="D45" s="76" t="s">
        <v>650</v>
      </c>
      <c r="E45" s="13" t="s">
        <v>893</v>
      </c>
      <c r="F45" s="49" t="s">
        <v>889</v>
      </c>
      <c r="G45" s="13" t="s">
        <v>657</v>
      </c>
      <c r="H45" s="13" t="s">
        <v>651</v>
      </c>
      <c r="I45" s="29" t="s">
        <v>654</v>
      </c>
      <c r="J45" s="30">
        <v>14600</v>
      </c>
      <c r="K45" s="30">
        <f t="shared" si="1"/>
        <v>15184</v>
      </c>
      <c r="L45" s="31">
        <v>46143</v>
      </c>
      <c r="M45" s="31">
        <v>46873</v>
      </c>
      <c r="N45" s="23">
        <v>0</v>
      </c>
      <c r="O45" s="15"/>
      <c r="P45" s="15"/>
      <c r="Q45" s="15"/>
      <c r="R45" s="15"/>
      <c r="S45" s="15"/>
      <c r="T45" s="82" t="s">
        <v>599</v>
      </c>
      <c r="U45" s="13" t="s">
        <v>563</v>
      </c>
      <c r="V45" s="90" t="str">
        <f t="shared" si="0"/>
        <v>https://dati.anticorruzione.it/superset/dashboard/dettaglio_cig/?cig=BB857CB7ED</v>
      </c>
    </row>
    <row r="46" spans="1:22" s="25" customFormat="1" ht="67.599999999999994" customHeight="1" x14ac:dyDescent="0.3">
      <c r="A46" s="62" t="s">
        <v>707</v>
      </c>
      <c r="B46" s="13" t="s">
        <v>639</v>
      </c>
      <c r="C46" s="10" t="s">
        <v>338</v>
      </c>
      <c r="D46" s="76" t="s">
        <v>650</v>
      </c>
      <c r="E46" s="13" t="s">
        <v>893</v>
      </c>
      <c r="F46" s="49" t="s">
        <v>889</v>
      </c>
      <c r="G46" s="13" t="s">
        <v>657</v>
      </c>
      <c r="H46" s="13" t="s">
        <v>651</v>
      </c>
      <c r="I46" s="29" t="s">
        <v>654</v>
      </c>
      <c r="J46" s="30">
        <v>82350</v>
      </c>
      <c r="K46" s="30">
        <f t="shared" si="1"/>
        <v>85644</v>
      </c>
      <c r="L46" s="31">
        <v>46143</v>
      </c>
      <c r="M46" s="31">
        <v>46873</v>
      </c>
      <c r="N46" s="23">
        <v>0</v>
      </c>
      <c r="O46" s="15"/>
      <c r="P46" s="15"/>
      <c r="Q46" s="15"/>
      <c r="R46" s="15"/>
      <c r="S46" s="15"/>
      <c r="T46" s="82" t="s">
        <v>599</v>
      </c>
      <c r="U46" s="13" t="s">
        <v>563</v>
      </c>
      <c r="V46" s="90" t="str">
        <f t="shared" si="0"/>
        <v>https://dati.anticorruzione.it/superset/dashboard/dettaglio_cig/?cig=BB858CBB2E</v>
      </c>
    </row>
    <row r="47" spans="1:22" s="25" customFormat="1" ht="67.599999999999994" customHeight="1" x14ac:dyDescent="0.3">
      <c r="A47" s="62" t="s">
        <v>707</v>
      </c>
      <c r="B47" s="13" t="s">
        <v>640</v>
      </c>
      <c r="C47" s="10" t="s">
        <v>338</v>
      </c>
      <c r="D47" s="76" t="s">
        <v>650</v>
      </c>
      <c r="E47" s="13" t="s">
        <v>893</v>
      </c>
      <c r="F47" s="49" t="s">
        <v>889</v>
      </c>
      <c r="G47" s="13" t="s">
        <v>657</v>
      </c>
      <c r="H47" s="13" t="s">
        <v>651</v>
      </c>
      <c r="I47" s="29" t="s">
        <v>654</v>
      </c>
      <c r="J47" s="30">
        <v>367500</v>
      </c>
      <c r="K47" s="30">
        <f t="shared" si="1"/>
        <v>382200</v>
      </c>
      <c r="L47" s="31">
        <v>46143</v>
      </c>
      <c r="M47" s="31">
        <v>46873</v>
      </c>
      <c r="N47" s="23">
        <v>0</v>
      </c>
      <c r="O47" s="15"/>
      <c r="P47" s="15"/>
      <c r="Q47" s="15"/>
      <c r="R47" s="15"/>
      <c r="S47" s="15"/>
      <c r="T47" s="82" t="s">
        <v>599</v>
      </c>
      <c r="U47" s="13" t="s">
        <v>563</v>
      </c>
      <c r="V47" s="90" t="str">
        <f t="shared" si="0"/>
        <v>https://dati.anticorruzione.it/superset/dashboard/dettaglio_cig/?cig=BB859CD01A</v>
      </c>
    </row>
    <row r="48" spans="1:22" s="25" customFormat="1" ht="67.599999999999994" customHeight="1" x14ac:dyDescent="0.3">
      <c r="A48" s="62" t="s">
        <v>707</v>
      </c>
      <c r="B48" s="13" t="s">
        <v>670</v>
      </c>
      <c r="C48" s="10" t="s">
        <v>338</v>
      </c>
      <c r="D48" s="76" t="s">
        <v>650</v>
      </c>
      <c r="E48" s="13" t="s">
        <v>893</v>
      </c>
      <c r="F48" s="49" t="s">
        <v>889</v>
      </c>
      <c r="G48" s="13" t="s">
        <v>657</v>
      </c>
      <c r="H48" s="13" t="s">
        <v>652</v>
      </c>
      <c r="I48" s="29" t="s">
        <v>655</v>
      </c>
      <c r="J48" s="30">
        <v>3137403.4</v>
      </c>
      <c r="K48" s="30">
        <f>+J48*1.04</f>
        <v>3262899.5359999998</v>
      </c>
      <c r="L48" s="31">
        <v>46143</v>
      </c>
      <c r="M48" s="31">
        <v>46873</v>
      </c>
      <c r="N48" s="23">
        <v>0</v>
      </c>
      <c r="O48" s="15"/>
      <c r="P48" s="15"/>
      <c r="Q48" s="15"/>
      <c r="R48" s="15"/>
      <c r="S48" s="15"/>
      <c r="T48" s="82" t="s">
        <v>599</v>
      </c>
      <c r="U48" s="13" t="s">
        <v>563</v>
      </c>
      <c r="V48" s="90" t="str">
        <f t="shared" si="0"/>
        <v>https://dati.anticorruzione.it/superset/dashboard/dettaglio_cig/?cig=BBB90A1506</v>
      </c>
    </row>
    <row r="49" spans="1:22" s="25" customFormat="1" ht="67.599999999999994" customHeight="1" x14ac:dyDescent="0.3">
      <c r="A49" s="62" t="s">
        <v>707</v>
      </c>
      <c r="B49" s="13" t="s">
        <v>671</v>
      </c>
      <c r="C49" s="10" t="s">
        <v>338</v>
      </c>
      <c r="D49" s="76" t="s">
        <v>650</v>
      </c>
      <c r="E49" s="13" t="s">
        <v>893</v>
      </c>
      <c r="F49" s="49" t="s">
        <v>889</v>
      </c>
      <c r="G49" s="13" t="s">
        <v>657</v>
      </c>
      <c r="H49" s="13" t="s">
        <v>653</v>
      </c>
      <c r="I49" s="29" t="s">
        <v>656</v>
      </c>
      <c r="J49" s="30">
        <v>165000</v>
      </c>
      <c r="K49" s="30">
        <f t="shared" ref="K49:K84" si="2">+J49*1.04</f>
        <v>171600</v>
      </c>
      <c r="L49" s="31">
        <v>46143</v>
      </c>
      <c r="M49" s="31">
        <v>46873</v>
      </c>
      <c r="N49" s="23">
        <v>0</v>
      </c>
      <c r="O49" s="15"/>
      <c r="P49" s="15"/>
      <c r="Q49" s="15"/>
      <c r="R49" s="15"/>
      <c r="S49" s="15"/>
      <c r="T49" s="82" t="s">
        <v>599</v>
      </c>
      <c r="U49" s="13" t="s">
        <v>563</v>
      </c>
      <c r="V49" s="90" t="str">
        <f t="shared" si="0"/>
        <v>https://dati.anticorruzione.it/superset/dashboard/dettaglio_cig/?cig=BB99D3C7FD</v>
      </c>
    </row>
    <row r="50" spans="1:22" s="25" customFormat="1" ht="67.599999999999994" customHeight="1" x14ac:dyDescent="0.3">
      <c r="A50" s="62" t="s">
        <v>707</v>
      </c>
      <c r="B50" s="13" t="s">
        <v>672</v>
      </c>
      <c r="C50" s="10" t="s">
        <v>338</v>
      </c>
      <c r="D50" s="76" t="s">
        <v>650</v>
      </c>
      <c r="E50" s="13" t="s">
        <v>893</v>
      </c>
      <c r="F50" s="49" t="s">
        <v>889</v>
      </c>
      <c r="G50" s="13" t="s">
        <v>657</v>
      </c>
      <c r="H50" s="13" t="s">
        <v>653</v>
      </c>
      <c r="I50" s="29" t="s">
        <v>656</v>
      </c>
      <c r="J50" s="30">
        <v>89370</v>
      </c>
      <c r="K50" s="30">
        <f t="shared" si="2"/>
        <v>92944.8</v>
      </c>
      <c r="L50" s="31">
        <v>46143</v>
      </c>
      <c r="M50" s="31">
        <v>46873</v>
      </c>
      <c r="N50" s="23">
        <v>0</v>
      </c>
      <c r="O50" s="15"/>
      <c r="P50" s="15"/>
      <c r="Q50" s="15"/>
      <c r="R50" s="15"/>
      <c r="S50" s="15"/>
      <c r="T50" s="82" t="s">
        <v>599</v>
      </c>
      <c r="U50" s="13" t="s">
        <v>563</v>
      </c>
      <c r="V50" s="90" t="str">
        <f t="shared" si="0"/>
        <v>https://dati.anticorruzione.it/superset/dashboard/dettaglio_cig/?cig=BB8D0E251D</v>
      </c>
    </row>
    <row r="51" spans="1:22" s="25" customFormat="1" ht="67.599999999999994" customHeight="1" x14ac:dyDescent="0.3">
      <c r="A51" s="62" t="s">
        <v>707</v>
      </c>
      <c r="B51" s="13" t="s">
        <v>673</v>
      </c>
      <c r="C51" s="10" t="s">
        <v>338</v>
      </c>
      <c r="D51" s="76" t="s">
        <v>650</v>
      </c>
      <c r="E51" s="13" t="s">
        <v>893</v>
      </c>
      <c r="F51" s="49" t="s">
        <v>889</v>
      </c>
      <c r="G51" s="13" t="s">
        <v>657</v>
      </c>
      <c r="H51" s="13" t="s">
        <v>653</v>
      </c>
      <c r="I51" s="29" t="s">
        <v>656</v>
      </c>
      <c r="J51" s="30">
        <v>89370</v>
      </c>
      <c r="K51" s="30">
        <f t="shared" si="2"/>
        <v>92944.8</v>
      </c>
      <c r="L51" s="31">
        <v>46143</v>
      </c>
      <c r="M51" s="31">
        <v>46873</v>
      </c>
      <c r="N51" s="23">
        <v>0</v>
      </c>
      <c r="O51" s="15"/>
      <c r="P51" s="15"/>
      <c r="Q51" s="15"/>
      <c r="R51" s="15"/>
      <c r="S51" s="15"/>
      <c r="T51" s="82" t="s">
        <v>599</v>
      </c>
      <c r="U51" s="13" t="s">
        <v>563</v>
      </c>
      <c r="V51" s="90" t="str">
        <f t="shared" si="0"/>
        <v>https://dati.anticorruzione.it/superset/dashboard/dettaglio_cig/?cig=BB8765B081</v>
      </c>
    </row>
    <row r="52" spans="1:22" s="25" customFormat="1" ht="67.599999999999994" customHeight="1" x14ac:dyDescent="0.3">
      <c r="A52" s="62" t="s">
        <v>707</v>
      </c>
      <c r="B52" s="13" t="s">
        <v>674</v>
      </c>
      <c r="C52" s="10" t="s">
        <v>338</v>
      </c>
      <c r="D52" s="76" t="s">
        <v>650</v>
      </c>
      <c r="E52" s="13" t="s">
        <v>893</v>
      </c>
      <c r="F52" s="49" t="s">
        <v>889</v>
      </c>
      <c r="G52" s="13" t="s">
        <v>657</v>
      </c>
      <c r="H52" s="13" t="s">
        <v>653</v>
      </c>
      <c r="I52" s="29" t="s">
        <v>656</v>
      </c>
      <c r="J52" s="30">
        <v>89370</v>
      </c>
      <c r="K52" s="30">
        <f t="shared" si="2"/>
        <v>92944.8</v>
      </c>
      <c r="L52" s="31">
        <v>46143</v>
      </c>
      <c r="M52" s="31">
        <v>46873</v>
      </c>
      <c r="N52" s="23">
        <v>0</v>
      </c>
      <c r="O52" s="15"/>
      <c r="P52" s="15"/>
      <c r="Q52" s="15"/>
      <c r="R52" s="15"/>
      <c r="S52" s="15"/>
      <c r="T52" s="82" t="s">
        <v>599</v>
      </c>
      <c r="U52" s="13" t="s">
        <v>563</v>
      </c>
      <c r="V52" s="90" t="str">
        <f t="shared" si="0"/>
        <v>https://dati.anticorruzione.it/superset/dashboard/dettaglio_cig/?cig=BB87707E6D</v>
      </c>
    </row>
    <row r="53" spans="1:22" s="25" customFormat="1" ht="67.599999999999994" customHeight="1" x14ac:dyDescent="0.3">
      <c r="A53" s="62" t="s">
        <v>707</v>
      </c>
      <c r="B53" s="13" t="s">
        <v>675</v>
      </c>
      <c r="C53" s="10" t="s">
        <v>338</v>
      </c>
      <c r="D53" s="76" t="s">
        <v>650</v>
      </c>
      <c r="E53" s="13" t="s">
        <v>893</v>
      </c>
      <c r="F53" s="49" t="s">
        <v>889</v>
      </c>
      <c r="G53" s="13" t="s">
        <v>657</v>
      </c>
      <c r="H53" s="13" t="s">
        <v>653</v>
      </c>
      <c r="I53" s="29" t="s">
        <v>656</v>
      </c>
      <c r="J53" s="30">
        <v>929250</v>
      </c>
      <c r="K53" s="30">
        <f t="shared" si="2"/>
        <v>966420</v>
      </c>
      <c r="L53" s="31">
        <v>46143</v>
      </c>
      <c r="M53" s="31">
        <v>46873</v>
      </c>
      <c r="N53" s="23">
        <v>0</v>
      </c>
      <c r="O53" s="15"/>
      <c r="P53" s="15"/>
      <c r="Q53" s="15"/>
      <c r="R53" s="15"/>
      <c r="S53" s="15"/>
      <c r="T53" s="82" t="s">
        <v>599</v>
      </c>
      <c r="U53" s="13" t="s">
        <v>563</v>
      </c>
      <c r="V53" s="90" t="str">
        <f t="shared" si="0"/>
        <v>https://dati.anticorruzione.it/superset/dashboard/dettaglio_cig/?cig=BB877C3993</v>
      </c>
    </row>
    <row r="54" spans="1:22" s="25" customFormat="1" ht="67.599999999999994" customHeight="1" x14ac:dyDescent="0.3">
      <c r="A54" s="62" t="s">
        <v>707</v>
      </c>
      <c r="B54" s="13" t="s">
        <v>676</v>
      </c>
      <c r="C54" s="10" t="s">
        <v>338</v>
      </c>
      <c r="D54" s="76" t="s">
        <v>650</v>
      </c>
      <c r="E54" s="13" t="s">
        <v>893</v>
      </c>
      <c r="F54" s="49" t="s">
        <v>889</v>
      </c>
      <c r="G54" s="13" t="s">
        <v>657</v>
      </c>
      <c r="H54" s="13" t="s">
        <v>653</v>
      </c>
      <c r="I54" s="29" t="s">
        <v>656</v>
      </c>
      <c r="J54" s="30">
        <v>135000</v>
      </c>
      <c r="K54" s="30">
        <f t="shared" si="2"/>
        <v>140400</v>
      </c>
      <c r="L54" s="31">
        <v>46143</v>
      </c>
      <c r="M54" s="31">
        <v>46873</v>
      </c>
      <c r="N54" s="23">
        <v>0</v>
      </c>
      <c r="O54" s="15"/>
      <c r="P54" s="15"/>
      <c r="Q54" s="15"/>
      <c r="R54" s="15"/>
      <c r="S54" s="15"/>
      <c r="T54" s="82" t="s">
        <v>599</v>
      </c>
      <c r="U54" s="13" t="s">
        <v>563</v>
      </c>
      <c r="V54" s="90" t="str">
        <f t="shared" si="0"/>
        <v>https://dati.anticorruzione.it/superset/dashboard/dettaglio_cig/?cig=BB8788058C</v>
      </c>
    </row>
    <row r="55" spans="1:22" s="25" customFormat="1" ht="67.599999999999994" customHeight="1" x14ac:dyDescent="0.3">
      <c r="A55" s="62" t="s">
        <v>707</v>
      </c>
      <c r="B55" s="13" t="s">
        <v>677</v>
      </c>
      <c r="C55" s="10" t="s">
        <v>338</v>
      </c>
      <c r="D55" s="76" t="s">
        <v>650</v>
      </c>
      <c r="E55" s="13" t="s">
        <v>893</v>
      </c>
      <c r="F55" s="49" t="s">
        <v>889</v>
      </c>
      <c r="G55" s="13" t="s">
        <v>657</v>
      </c>
      <c r="H55" s="13" t="s">
        <v>653</v>
      </c>
      <c r="I55" s="29" t="s">
        <v>656</v>
      </c>
      <c r="J55" s="30">
        <v>52560</v>
      </c>
      <c r="K55" s="30">
        <f t="shared" si="2"/>
        <v>54662.400000000001</v>
      </c>
      <c r="L55" s="31">
        <v>46143</v>
      </c>
      <c r="M55" s="31">
        <v>46873</v>
      </c>
      <c r="N55" s="23">
        <v>0</v>
      </c>
      <c r="O55" s="15"/>
      <c r="P55" s="15"/>
      <c r="Q55" s="15"/>
      <c r="R55" s="15"/>
      <c r="S55" s="15"/>
      <c r="T55" s="82" t="s">
        <v>599</v>
      </c>
      <c r="U55" s="13" t="s">
        <v>563</v>
      </c>
      <c r="V55" s="90" t="str">
        <f t="shared" si="0"/>
        <v>https://dati.anticorruzione.it/superset/dashboard/dettaglio_cig/?cig=BB878DB0A6</v>
      </c>
    </row>
    <row r="56" spans="1:22" s="25" customFormat="1" ht="67.599999999999994" customHeight="1" x14ac:dyDescent="0.3">
      <c r="A56" s="62" t="s">
        <v>707</v>
      </c>
      <c r="B56" s="13" t="s">
        <v>678</v>
      </c>
      <c r="C56" s="10" t="s">
        <v>338</v>
      </c>
      <c r="D56" s="76" t="s">
        <v>650</v>
      </c>
      <c r="E56" s="13" t="s">
        <v>893</v>
      </c>
      <c r="F56" s="49" t="s">
        <v>889</v>
      </c>
      <c r="G56" s="13" t="s">
        <v>657</v>
      </c>
      <c r="H56" s="13" t="s">
        <v>653</v>
      </c>
      <c r="I56" s="29" t="s">
        <v>656</v>
      </c>
      <c r="J56" s="30">
        <v>45000</v>
      </c>
      <c r="K56" s="30">
        <f t="shared" si="2"/>
        <v>46800</v>
      </c>
      <c r="L56" s="31">
        <v>46143</v>
      </c>
      <c r="M56" s="31">
        <v>46873</v>
      </c>
      <c r="N56" s="23">
        <v>0</v>
      </c>
      <c r="O56" s="15"/>
      <c r="P56" s="15"/>
      <c r="Q56" s="15"/>
      <c r="R56" s="15"/>
      <c r="S56" s="15"/>
      <c r="T56" s="82" t="s">
        <v>599</v>
      </c>
      <c r="U56" s="13" t="s">
        <v>563</v>
      </c>
      <c r="V56" s="90" t="str">
        <f t="shared" si="0"/>
        <v>https://dati.anticorruzione.it/superset/dashboard/dettaglio_cig/?cig=BB8794DEB5</v>
      </c>
    </row>
    <row r="57" spans="1:22" s="25" customFormat="1" ht="67.599999999999994" customHeight="1" x14ac:dyDescent="0.3">
      <c r="A57" s="62" t="s">
        <v>707</v>
      </c>
      <c r="B57" s="13" t="s">
        <v>679</v>
      </c>
      <c r="C57" s="10" t="s">
        <v>338</v>
      </c>
      <c r="D57" s="76" t="s">
        <v>650</v>
      </c>
      <c r="E57" s="13" t="s">
        <v>893</v>
      </c>
      <c r="F57" s="49" t="s">
        <v>889</v>
      </c>
      <c r="G57" s="13" t="s">
        <v>657</v>
      </c>
      <c r="H57" s="13" t="s">
        <v>653</v>
      </c>
      <c r="I57" s="29" t="s">
        <v>656</v>
      </c>
      <c r="J57" s="30">
        <v>929370</v>
      </c>
      <c r="K57" s="30">
        <f t="shared" si="2"/>
        <v>966544.8</v>
      </c>
      <c r="L57" s="31">
        <v>46143</v>
      </c>
      <c r="M57" s="31">
        <v>46873</v>
      </c>
      <c r="N57" s="23">
        <v>0</v>
      </c>
      <c r="O57" s="15"/>
      <c r="P57" s="15"/>
      <c r="Q57" s="15"/>
      <c r="R57" s="15"/>
      <c r="S57" s="15"/>
      <c r="T57" s="82" t="s">
        <v>599</v>
      </c>
      <c r="U57" s="13" t="s">
        <v>563</v>
      </c>
      <c r="V57" s="90" t="str">
        <f t="shared" si="0"/>
        <v>https://dati.anticorruzione.it/superset/dashboard/dettaglio_cig/?cig=BB879A89CF</v>
      </c>
    </row>
    <row r="58" spans="1:22" s="25" customFormat="1" ht="67.599999999999994" customHeight="1" x14ac:dyDescent="0.3">
      <c r="A58" s="62" t="s">
        <v>707</v>
      </c>
      <c r="B58" s="13" t="s">
        <v>680</v>
      </c>
      <c r="C58" s="10" t="s">
        <v>338</v>
      </c>
      <c r="D58" s="76" t="s">
        <v>650</v>
      </c>
      <c r="E58" s="13" t="s">
        <v>893</v>
      </c>
      <c r="F58" s="49" t="s">
        <v>889</v>
      </c>
      <c r="G58" s="13" t="s">
        <v>657</v>
      </c>
      <c r="H58" s="13" t="s">
        <v>653</v>
      </c>
      <c r="I58" s="29" t="s">
        <v>656</v>
      </c>
      <c r="J58" s="30">
        <v>34710</v>
      </c>
      <c r="K58" s="30">
        <f t="shared" si="2"/>
        <v>36098.400000000001</v>
      </c>
      <c r="L58" s="31">
        <v>46143</v>
      </c>
      <c r="M58" s="31">
        <v>46873</v>
      </c>
      <c r="N58" s="23">
        <v>0</v>
      </c>
      <c r="O58" s="15"/>
      <c r="P58" s="15"/>
      <c r="Q58" s="15"/>
      <c r="R58" s="15"/>
      <c r="S58" s="15"/>
      <c r="T58" s="82" t="s">
        <v>599</v>
      </c>
      <c r="U58" s="13" t="s">
        <v>563</v>
      </c>
      <c r="V58" s="90" t="str">
        <f t="shared" si="0"/>
        <v>https://dati.anticorruzione.it/superset/dashboard/dettaglio_cig/?cig=BB87A00270</v>
      </c>
    </row>
    <row r="59" spans="1:22" s="25" customFormat="1" ht="67.599999999999994" customHeight="1" x14ac:dyDescent="0.3">
      <c r="A59" s="62" t="s">
        <v>707</v>
      </c>
      <c r="B59" s="13" t="s">
        <v>681</v>
      </c>
      <c r="C59" s="10" t="s">
        <v>338</v>
      </c>
      <c r="D59" s="76" t="s">
        <v>650</v>
      </c>
      <c r="E59" s="13" t="s">
        <v>893</v>
      </c>
      <c r="F59" s="49" t="s">
        <v>889</v>
      </c>
      <c r="G59" s="13" t="s">
        <v>657</v>
      </c>
      <c r="H59" s="13" t="s">
        <v>653</v>
      </c>
      <c r="I59" s="29" t="s">
        <v>656</v>
      </c>
      <c r="J59" s="30">
        <v>34710</v>
      </c>
      <c r="K59" s="30">
        <f t="shared" si="2"/>
        <v>36098.400000000001</v>
      </c>
      <c r="L59" s="31">
        <v>46143</v>
      </c>
      <c r="M59" s="31">
        <v>46873</v>
      </c>
      <c r="N59" s="23">
        <v>0</v>
      </c>
      <c r="O59" s="15"/>
      <c r="P59" s="15"/>
      <c r="Q59" s="15"/>
      <c r="R59" s="15"/>
      <c r="S59" s="15"/>
      <c r="T59" s="82" t="s">
        <v>599</v>
      </c>
      <c r="U59" s="13" t="s">
        <v>563</v>
      </c>
      <c r="V59" s="90" t="str">
        <f t="shared" si="0"/>
        <v>https://dati.anticorruzione.it/superset/dashboard/dettaglio_cig/?cig=BB87A63422</v>
      </c>
    </row>
    <row r="60" spans="1:22" s="25" customFormat="1" ht="67.599999999999994" customHeight="1" x14ac:dyDescent="0.3">
      <c r="A60" s="62" t="s">
        <v>707</v>
      </c>
      <c r="B60" s="13" t="s">
        <v>682</v>
      </c>
      <c r="C60" s="10" t="s">
        <v>338</v>
      </c>
      <c r="D60" s="76" t="s">
        <v>650</v>
      </c>
      <c r="E60" s="13" t="s">
        <v>893</v>
      </c>
      <c r="F60" s="49" t="s">
        <v>889</v>
      </c>
      <c r="G60" s="13" t="s">
        <v>657</v>
      </c>
      <c r="H60" s="13" t="s">
        <v>653</v>
      </c>
      <c r="I60" s="29" t="s">
        <v>656</v>
      </c>
      <c r="J60" s="30">
        <v>9867</v>
      </c>
      <c r="K60" s="30">
        <f t="shared" si="2"/>
        <v>10261.68</v>
      </c>
      <c r="L60" s="31">
        <v>46143</v>
      </c>
      <c r="M60" s="31">
        <v>46873</v>
      </c>
      <c r="N60" s="23">
        <v>0</v>
      </c>
      <c r="O60" s="15"/>
      <c r="P60" s="15"/>
      <c r="Q60" s="15"/>
      <c r="R60" s="15"/>
      <c r="S60" s="15"/>
      <c r="T60" s="82" t="s">
        <v>599</v>
      </c>
      <c r="U60" s="13" t="s">
        <v>563</v>
      </c>
      <c r="V60" s="90" t="str">
        <f t="shared" si="0"/>
        <v>https://dati.anticorruzione.it/superset/dashboard/dettaglio_cig/?cig=BB87AA6B6A</v>
      </c>
    </row>
    <row r="61" spans="1:22" s="25" customFormat="1" ht="67.599999999999994" customHeight="1" x14ac:dyDescent="0.3">
      <c r="A61" s="62" t="s">
        <v>707</v>
      </c>
      <c r="B61" s="13" t="s">
        <v>683</v>
      </c>
      <c r="C61" s="10" t="s">
        <v>338</v>
      </c>
      <c r="D61" s="76" t="s">
        <v>650</v>
      </c>
      <c r="E61" s="13" t="s">
        <v>893</v>
      </c>
      <c r="F61" s="49" t="s">
        <v>889</v>
      </c>
      <c r="G61" s="13" t="s">
        <v>657</v>
      </c>
      <c r="H61" s="13" t="s">
        <v>653</v>
      </c>
      <c r="I61" s="29" t="s">
        <v>656</v>
      </c>
      <c r="J61" s="30">
        <v>34710</v>
      </c>
      <c r="K61" s="30">
        <f t="shared" si="2"/>
        <v>36098.400000000001</v>
      </c>
      <c r="L61" s="31">
        <v>46143</v>
      </c>
      <c r="M61" s="31">
        <v>46873</v>
      </c>
      <c r="N61" s="23">
        <v>0</v>
      </c>
      <c r="O61" s="15"/>
      <c r="P61" s="15"/>
      <c r="Q61" s="15"/>
      <c r="R61" s="15"/>
      <c r="S61" s="15"/>
      <c r="T61" s="82" t="s">
        <v>599</v>
      </c>
      <c r="U61" s="13" t="s">
        <v>563</v>
      </c>
      <c r="V61" s="90" t="str">
        <f t="shared" si="0"/>
        <v>https://dati.anticorruzione.it/superset/dashboard/dettaglio_cig/?cig=BB881090AC</v>
      </c>
    </row>
    <row r="62" spans="1:22" s="25" customFormat="1" ht="67.599999999999994" customHeight="1" x14ac:dyDescent="0.3">
      <c r="A62" s="62" t="s">
        <v>707</v>
      </c>
      <c r="B62" s="13" t="s">
        <v>684</v>
      </c>
      <c r="C62" s="10" t="s">
        <v>338</v>
      </c>
      <c r="D62" s="76" t="s">
        <v>650</v>
      </c>
      <c r="E62" s="13" t="s">
        <v>893</v>
      </c>
      <c r="F62" s="49" t="s">
        <v>889</v>
      </c>
      <c r="G62" s="13" t="s">
        <v>657</v>
      </c>
      <c r="H62" s="13" t="s">
        <v>653</v>
      </c>
      <c r="I62" s="29" t="s">
        <v>656</v>
      </c>
      <c r="J62" s="30">
        <v>9867</v>
      </c>
      <c r="K62" s="30">
        <f t="shared" si="2"/>
        <v>10261.68</v>
      </c>
      <c r="L62" s="31">
        <v>46143</v>
      </c>
      <c r="M62" s="31">
        <v>46873</v>
      </c>
      <c r="N62" s="23">
        <v>0</v>
      </c>
      <c r="O62" s="15"/>
      <c r="P62" s="15"/>
      <c r="Q62" s="15"/>
      <c r="R62" s="15"/>
      <c r="S62" s="15"/>
      <c r="T62" s="82" t="s">
        <v>599</v>
      </c>
      <c r="U62" s="13" t="s">
        <v>563</v>
      </c>
      <c r="V62" s="90" t="str">
        <f t="shared" si="0"/>
        <v>https://dati.anticorruzione.it/superset/dashboard/dettaglio_cig/?cig=BB881D482F</v>
      </c>
    </row>
    <row r="63" spans="1:22" s="25" customFormat="1" ht="67.599999999999994" customHeight="1" x14ac:dyDescent="0.3">
      <c r="A63" s="62" t="s">
        <v>707</v>
      </c>
      <c r="B63" s="13" t="s">
        <v>685</v>
      </c>
      <c r="C63" s="10" t="s">
        <v>338</v>
      </c>
      <c r="D63" s="76" t="s">
        <v>650</v>
      </c>
      <c r="E63" s="13" t="s">
        <v>893</v>
      </c>
      <c r="F63" s="49" t="s">
        <v>889</v>
      </c>
      <c r="G63" s="13" t="s">
        <v>657</v>
      </c>
      <c r="H63" s="13" t="s">
        <v>653</v>
      </c>
      <c r="I63" s="29" t="s">
        <v>656</v>
      </c>
      <c r="J63" s="30">
        <v>9867</v>
      </c>
      <c r="K63" s="30">
        <f t="shared" si="2"/>
        <v>10261.68</v>
      </c>
      <c r="L63" s="31">
        <v>46143</v>
      </c>
      <c r="M63" s="31">
        <v>46873</v>
      </c>
      <c r="N63" s="23">
        <v>0</v>
      </c>
      <c r="O63" s="15"/>
      <c r="P63" s="15"/>
      <c r="Q63" s="15"/>
      <c r="R63" s="15"/>
      <c r="S63" s="15"/>
      <c r="T63" s="82" t="s">
        <v>599</v>
      </c>
      <c r="U63" s="13" t="s">
        <v>563</v>
      </c>
      <c r="V63" s="90" t="str">
        <f t="shared" si="0"/>
        <v>https://dati.anticorruzione.it/superset/dashboard/dettaglio_cig/?cig=BB8824CB35</v>
      </c>
    </row>
    <row r="64" spans="1:22" s="25" customFormat="1" ht="67.599999999999994" customHeight="1" x14ac:dyDescent="0.3">
      <c r="A64" s="62" t="s">
        <v>707</v>
      </c>
      <c r="B64" s="13" t="s">
        <v>686</v>
      </c>
      <c r="C64" s="10" t="s">
        <v>338</v>
      </c>
      <c r="D64" s="76" t="s">
        <v>650</v>
      </c>
      <c r="E64" s="13" t="s">
        <v>893</v>
      </c>
      <c r="F64" s="49" t="s">
        <v>889</v>
      </c>
      <c r="G64" s="13" t="s">
        <v>657</v>
      </c>
      <c r="H64" s="13" t="s">
        <v>653</v>
      </c>
      <c r="I64" s="29" t="s">
        <v>656</v>
      </c>
      <c r="J64" s="30">
        <v>9906</v>
      </c>
      <c r="K64" s="30">
        <f t="shared" si="2"/>
        <v>10302.24</v>
      </c>
      <c r="L64" s="31">
        <v>46143</v>
      </c>
      <c r="M64" s="31">
        <v>46873</v>
      </c>
      <c r="N64" s="23">
        <v>0</v>
      </c>
      <c r="O64" s="15"/>
      <c r="P64" s="15"/>
      <c r="Q64" s="15"/>
      <c r="R64" s="15"/>
      <c r="S64" s="15"/>
      <c r="T64" s="82" t="s">
        <v>599</v>
      </c>
      <c r="U64" s="13" t="s">
        <v>563</v>
      </c>
      <c r="V64" s="90" t="str">
        <f t="shared" si="0"/>
        <v>https://dati.anticorruzione.it/superset/dashboard/dettaglio_cig/?cig=BB882A2230</v>
      </c>
    </row>
    <row r="65" spans="1:22" s="25" customFormat="1" ht="67.599999999999994" customHeight="1" x14ac:dyDescent="0.3">
      <c r="A65" s="62" t="s">
        <v>707</v>
      </c>
      <c r="B65" s="13" t="s">
        <v>687</v>
      </c>
      <c r="C65" s="10" t="s">
        <v>338</v>
      </c>
      <c r="D65" s="76" t="s">
        <v>650</v>
      </c>
      <c r="E65" s="13" t="s">
        <v>893</v>
      </c>
      <c r="F65" s="49" t="s">
        <v>889</v>
      </c>
      <c r="G65" s="13" t="s">
        <v>657</v>
      </c>
      <c r="H65" s="13" t="s">
        <v>653</v>
      </c>
      <c r="I65" s="29" t="s">
        <v>656</v>
      </c>
      <c r="J65" s="30">
        <v>9867</v>
      </c>
      <c r="K65" s="30">
        <f t="shared" si="2"/>
        <v>10261.68</v>
      </c>
      <c r="L65" s="31">
        <v>46143</v>
      </c>
      <c r="M65" s="31">
        <v>46873</v>
      </c>
      <c r="N65" s="23">
        <v>0</v>
      </c>
      <c r="O65" s="15"/>
      <c r="P65" s="15"/>
      <c r="Q65" s="15"/>
      <c r="R65" s="15"/>
      <c r="S65" s="15"/>
      <c r="T65" s="82" t="s">
        <v>599</v>
      </c>
      <c r="U65" s="13" t="s">
        <v>563</v>
      </c>
      <c r="V65" s="90" t="str">
        <f t="shared" si="0"/>
        <v>https://dati.anticorruzione.it/superset/dashboard/dettaglio_cig/?cig=BB882FAACC</v>
      </c>
    </row>
    <row r="66" spans="1:22" s="25" customFormat="1" ht="67.599999999999994" customHeight="1" x14ac:dyDescent="0.3">
      <c r="A66" s="62" t="s">
        <v>707</v>
      </c>
      <c r="B66" s="13" t="s">
        <v>688</v>
      </c>
      <c r="C66" s="10" t="s">
        <v>338</v>
      </c>
      <c r="D66" s="76" t="s">
        <v>650</v>
      </c>
      <c r="E66" s="13" t="s">
        <v>893</v>
      </c>
      <c r="F66" s="49" t="s">
        <v>889</v>
      </c>
      <c r="G66" s="13" t="s">
        <v>657</v>
      </c>
      <c r="H66" s="13" t="s">
        <v>653</v>
      </c>
      <c r="I66" s="29" t="s">
        <v>656</v>
      </c>
      <c r="J66" s="30">
        <v>9867</v>
      </c>
      <c r="K66" s="30">
        <f t="shared" si="2"/>
        <v>10261.68</v>
      </c>
      <c r="L66" s="31">
        <v>46143</v>
      </c>
      <c r="M66" s="31">
        <v>46873</v>
      </c>
      <c r="N66" s="23">
        <v>0</v>
      </c>
      <c r="O66" s="15"/>
      <c r="P66" s="15"/>
      <c r="Q66" s="15"/>
      <c r="R66" s="15"/>
      <c r="S66" s="15"/>
      <c r="T66" s="82" t="s">
        <v>599</v>
      </c>
      <c r="U66" s="13" t="s">
        <v>563</v>
      </c>
      <c r="V66" s="90" t="str">
        <f t="shared" si="0"/>
        <v>https://dati.anticorruzione.it/superset/dashboard/dettaglio_cig/?cig=BB885C3730</v>
      </c>
    </row>
    <row r="67" spans="1:22" s="25" customFormat="1" ht="67.599999999999994" customHeight="1" x14ac:dyDescent="0.3">
      <c r="A67" s="62" t="s">
        <v>707</v>
      </c>
      <c r="B67" s="13" t="s">
        <v>689</v>
      </c>
      <c r="C67" s="10" t="s">
        <v>338</v>
      </c>
      <c r="D67" s="76" t="s">
        <v>650</v>
      </c>
      <c r="E67" s="13" t="s">
        <v>893</v>
      </c>
      <c r="F67" s="49" t="s">
        <v>889</v>
      </c>
      <c r="G67" s="13" t="s">
        <v>657</v>
      </c>
      <c r="H67" s="13" t="s">
        <v>653</v>
      </c>
      <c r="I67" s="29" t="s">
        <v>656</v>
      </c>
      <c r="J67" s="30">
        <v>9867</v>
      </c>
      <c r="K67" s="30">
        <f t="shared" si="2"/>
        <v>10261.68</v>
      </c>
      <c r="L67" s="31">
        <v>46143</v>
      </c>
      <c r="M67" s="31">
        <v>46873</v>
      </c>
      <c r="N67" s="23">
        <v>0</v>
      </c>
      <c r="O67" s="15"/>
      <c r="P67" s="15"/>
      <c r="Q67" s="15"/>
      <c r="R67" s="15"/>
      <c r="S67" s="15"/>
      <c r="T67" s="82" t="s">
        <v>599</v>
      </c>
      <c r="U67" s="13" t="s">
        <v>563</v>
      </c>
      <c r="V67" s="90" t="str">
        <f t="shared" si="0"/>
        <v>https://dati.anticorruzione.it/superset/dashboard/dettaglio_cig/?cig=BB886BC4AC</v>
      </c>
    </row>
    <row r="68" spans="1:22" s="25" customFormat="1" ht="67.599999999999994" customHeight="1" x14ac:dyDescent="0.3">
      <c r="A68" s="62" t="s">
        <v>707</v>
      </c>
      <c r="B68" s="13" t="s">
        <v>690</v>
      </c>
      <c r="C68" s="10" t="s">
        <v>338</v>
      </c>
      <c r="D68" s="76" t="s">
        <v>650</v>
      </c>
      <c r="E68" s="13" t="s">
        <v>893</v>
      </c>
      <c r="F68" s="49" t="s">
        <v>889</v>
      </c>
      <c r="G68" s="13" t="s">
        <v>657</v>
      </c>
      <c r="H68" s="13" t="s">
        <v>653</v>
      </c>
      <c r="I68" s="29" t="s">
        <v>656</v>
      </c>
      <c r="J68" s="30">
        <v>9867</v>
      </c>
      <c r="K68" s="30">
        <f t="shared" si="2"/>
        <v>10261.68</v>
      </c>
      <c r="L68" s="31">
        <v>46143</v>
      </c>
      <c r="M68" s="31">
        <v>46873</v>
      </c>
      <c r="N68" s="23">
        <v>0</v>
      </c>
      <c r="O68" s="15"/>
      <c r="P68" s="15"/>
      <c r="Q68" s="15"/>
      <c r="R68" s="15"/>
      <c r="S68" s="15"/>
      <c r="T68" s="82" t="s">
        <v>599</v>
      </c>
      <c r="U68" s="13" t="s">
        <v>563</v>
      </c>
      <c r="V68" s="90" t="str">
        <f t="shared" si="0"/>
        <v>https://dati.anticorruzione.it/superset/dashboard/dettaglio_cig/?cig=BB887C1C0C</v>
      </c>
    </row>
    <row r="69" spans="1:22" s="25" customFormat="1" ht="67.599999999999994" customHeight="1" x14ac:dyDescent="0.3">
      <c r="A69" s="62" t="s">
        <v>707</v>
      </c>
      <c r="B69" s="13" t="s">
        <v>691</v>
      </c>
      <c r="C69" s="10" t="s">
        <v>338</v>
      </c>
      <c r="D69" s="76" t="s">
        <v>650</v>
      </c>
      <c r="E69" s="13" t="s">
        <v>893</v>
      </c>
      <c r="F69" s="49" t="s">
        <v>889</v>
      </c>
      <c r="G69" s="13" t="s">
        <v>657</v>
      </c>
      <c r="H69" s="13" t="s">
        <v>653</v>
      </c>
      <c r="I69" s="29" t="s">
        <v>656</v>
      </c>
      <c r="J69" s="30">
        <v>9867</v>
      </c>
      <c r="K69" s="30">
        <f t="shared" si="2"/>
        <v>10261.68</v>
      </c>
      <c r="L69" s="31">
        <v>46143</v>
      </c>
      <c r="M69" s="31">
        <v>46873</v>
      </c>
      <c r="N69" s="23">
        <v>0</v>
      </c>
      <c r="O69" s="15"/>
      <c r="P69" s="15"/>
      <c r="Q69" s="15"/>
      <c r="R69" s="15"/>
      <c r="S69" s="15"/>
      <c r="T69" s="82" t="s">
        <v>599</v>
      </c>
      <c r="U69" s="13" t="s">
        <v>563</v>
      </c>
      <c r="V69" s="90" t="str">
        <f t="shared" ref="V69:V89" si="3">HYPERLINK(CONCATENATE("https://dati.anticorruzione.it/superset/dashboard/dettaglio_cig/?cig=",B69),CONCATENATE("https://dati.anticorruzione.it/superset/dashboard/dettaglio_cig/?cig=",B69))</f>
        <v>https://dati.anticorruzione.it/superset/dashboard/dettaglio_cig/?cig=BB888ABD26</v>
      </c>
    </row>
    <row r="70" spans="1:22" s="25" customFormat="1" ht="67.599999999999994" customHeight="1" x14ac:dyDescent="0.3">
      <c r="A70" s="62" t="s">
        <v>707</v>
      </c>
      <c r="B70" s="13" t="s">
        <v>692</v>
      </c>
      <c r="C70" s="10" t="s">
        <v>338</v>
      </c>
      <c r="D70" s="76" t="s">
        <v>650</v>
      </c>
      <c r="E70" s="13" t="s">
        <v>893</v>
      </c>
      <c r="F70" s="49" t="s">
        <v>889</v>
      </c>
      <c r="G70" s="13" t="s">
        <v>657</v>
      </c>
      <c r="H70" s="13" t="s">
        <v>653</v>
      </c>
      <c r="I70" s="29" t="s">
        <v>656</v>
      </c>
      <c r="J70" s="30">
        <v>9867</v>
      </c>
      <c r="K70" s="30">
        <f t="shared" si="2"/>
        <v>10261.68</v>
      </c>
      <c r="L70" s="31">
        <v>46143</v>
      </c>
      <c r="M70" s="31">
        <v>46873</v>
      </c>
      <c r="N70" s="23">
        <v>0</v>
      </c>
      <c r="O70" s="15"/>
      <c r="P70" s="15"/>
      <c r="Q70" s="15"/>
      <c r="R70" s="15"/>
      <c r="S70" s="15"/>
      <c r="T70" s="82" t="s">
        <v>599</v>
      </c>
      <c r="U70" s="13" t="s">
        <v>563</v>
      </c>
      <c r="V70" s="90" t="str">
        <f t="shared" si="3"/>
        <v>https://dati.anticorruzione.it/superset/dashboard/dettaglio_cig/?cig=BB88945C3C</v>
      </c>
    </row>
    <row r="71" spans="1:22" s="25" customFormat="1" ht="67.599999999999994" customHeight="1" x14ac:dyDescent="0.3">
      <c r="A71" s="62" t="s">
        <v>707</v>
      </c>
      <c r="B71" s="13" t="s">
        <v>693</v>
      </c>
      <c r="C71" s="10" t="s">
        <v>338</v>
      </c>
      <c r="D71" s="76" t="s">
        <v>650</v>
      </c>
      <c r="E71" s="13" t="s">
        <v>893</v>
      </c>
      <c r="F71" s="49" t="s">
        <v>889</v>
      </c>
      <c r="G71" s="13" t="s">
        <v>657</v>
      </c>
      <c r="H71" s="13" t="s">
        <v>653</v>
      </c>
      <c r="I71" s="29" t="s">
        <v>656</v>
      </c>
      <c r="J71" s="30">
        <v>9867</v>
      </c>
      <c r="K71" s="30">
        <f t="shared" si="2"/>
        <v>10261.68</v>
      </c>
      <c r="L71" s="31">
        <v>46143</v>
      </c>
      <c r="M71" s="31">
        <v>46873</v>
      </c>
      <c r="N71" s="23">
        <v>0</v>
      </c>
      <c r="O71" s="15"/>
      <c r="P71" s="15"/>
      <c r="Q71" s="15"/>
      <c r="R71" s="15"/>
      <c r="S71" s="15"/>
      <c r="T71" s="82" t="s">
        <v>599</v>
      </c>
      <c r="U71" s="13" t="s">
        <v>563</v>
      </c>
      <c r="V71" s="90" t="str">
        <f t="shared" si="3"/>
        <v>https://dati.anticorruzione.it/superset/dashboard/dettaglio_cig/?cig=BB889E9395</v>
      </c>
    </row>
    <row r="72" spans="1:22" s="25" customFormat="1" ht="67.599999999999994" customHeight="1" x14ac:dyDescent="0.3">
      <c r="A72" s="62" t="s">
        <v>707</v>
      </c>
      <c r="B72" s="13" t="s">
        <v>694</v>
      </c>
      <c r="C72" s="10" t="s">
        <v>338</v>
      </c>
      <c r="D72" s="76" t="s">
        <v>650</v>
      </c>
      <c r="E72" s="13" t="s">
        <v>893</v>
      </c>
      <c r="F72" s="49" t="s">
        <v>889</v>
      </c>
      <c r="G72" s="13" t="s">
        <v>657</v>
      </c>
      <c r="H72" s="13" t="s">
        <v>653</v>
      </c>
      <c r="I72" s="29" t="s">
        <v>656</v>
      </c>
      <c r="J72" s="30">
        <v>9867</v>
      </c>
      <c r="K72" s="30">
        <f t="shared" si="2"/>
        <v>10261.68</v>
      </c>
      <c r="L72" s="31">
        <v>46143</v>
      </c>
      <c r="M72" s="31">
        <v>46873</v>
      </c>
      <c r="N72" s="23">
        <v>0</v>
      </c>
      <c r="O72" s="15"/>
      <c r="P72" s="15"/>
      <c r="Q72" s="15"/>
      <c r="R72" s="15"/>
      <c r="S72" s="15"/>
      <c r="T72" s="82" t="s">
        <v>599</v>
      </c>
      <c r="U72" s="13" t="s">
        <v>563</v>
      </c>
      <c r="V72" s="90" t="str">
        <f t="shared" si="3"/>
        <v>https://dati.anticorruzione.it/superset/dashboard/dettaglio_cig/?cig=BB88A940B3</v>
      </c>
    </row>
    <row r="73" spans="1:22" s="25" customFormat="1" ht="67.599999999999994" customHeight="1" x14ac:dyDescent="0.3">
      <c r="A73" s="62" t="s">
        <v>707</v>
      </c>
      <c r="B73" s="13" t="s">
        <v>695</v>
      </c>
      <c r="C73" s="10" t="s">
        <v>338</v>
      </c>
      <c r="D73" s="76" t="s">
        <v>650</v>
      </c>
      <c r="E73" s="13" t="s">
        <v>893</v>
      </c>
      <c r="F73" s="49" t="s">
        <v>889</v>
      </c>
      <c r="G73" s="13" t="s">
        <v>657</v>
      </c>
      <c r="H73" s="13" t="s">
        <v>653</v>
      </c>
      <c r="I73" s="29" t="s">
        <v>656</v>
      </c>
      <c r="J73" s="30">
        <v>9867</v>
      </c>
      <c r="K73" s="30">
        <f t="shared" si="2"/>
        <v>10261.68</v>
      </c>
      <c r="L73" s="31">
        <v>46143</v>
      </c>
      <c r="M73" s="31">
        <v>46873</v>
      </c>
      <c r="N73" s="23">
        <v>0</v>
      </c>
      <c r="O73" s="15"/>
      <c r="P73" s="15"/>
      <c r="Q73" s="15"/>
      <c r="R73" s="15"/>
      <c r="S73" s="15"/>
      <c r="T73" s="82" t="s">
        <v>599</v>
      </c>
      <c r="U73" s="13" t="s">
        <v>563</v>
      </c>
      <c r="V73" s="90" t="str">
        <f t="shared" si="3"/>
        <v>https://dati.anticorruzione.it/superset/dashboard/dettaglio_cig/?cig=BB88B943F4</v>
      </c>
    </row>
    <row r="74" spans="1:22" s="25" customFormat="1" ht="67.599999999999994" customHeight="1" x14ac:dyDescent="0.3">
      <c r="A74" s="62" t="s">
        <v>707</v>
      </c>
      <c r="B74" s="13" t="s">
        <v>696</v>
      </c>
      <c r="C74" s="10" t="s">
        <v>338</v>
      </c>
      <c r="D74" s="76" t="s">
        <v>650</v>
      </c>
      <c r="E74" s="13" t="s">
        <v>893</v>
      </c>
      <c r="F74" s="49" t="s">
        <v>889</v>
      </c>
      <c r="G74" s="13" t="s">
        <v>657</v>
      </c>
      <c r="H74" s="13" t="s">
        <v>653</v>
      </c>
      <c r="I74" s="29" t="s">
        <v>656</v>
      </c>
      <c r="J74" s="30">
        <v>165100</v>
      </c>
      <c r="K74" s="30">
        <f t="shared" si="2"/>
        <v>171704</v>
      </c>
      <c r="L74" s="31">
        <v>46143</v>
      </c>
      <c r="M74" s="31">
        <v>46873</v>
      </c>
      <c r="N74" s="23">
        <v>0</v>
      </c>
      <c r="O74" s="15"/>
      <c r="P74" s="15"/>
      <c r="Q74" s="15"/>
      <c r="R74" s="15"/>
      <c r="S74" s="15"/>
      <c r="T74" s="82" t="s">
        <v>599</v>
      </c>
      <c r="U74" s="13" t="s">
        <v>563</v>
      </c>
      <c r="V74" s="90" t="str">
        <f t="shared" si="3"/>
        <v>https://dati.anticorruzione.it/superset/dashboard/dettaglio_cig/?cig=BB88E57B61</v>
      </c>
    </row>
    <row r="75" spans="1:22" s="25" customFormat="1" ht="67.599999999999994" customHeight="1" x14ac:dyDescent="0.3">
      <c r="A75" s="62" t="s">
        <v>707</v>
      </c>
      <c r="B75" s="13" t="s">
        <v>697</v>
      </c>
      <c r="C75" s="10" t="s">
        <v>338</v>
      </c>
      <c r="D75" s="76" t="s">
        <v>650</v>
      </c>
      <c r="E75" s="13" t="s">
        <v>893</v>
      </c>
      <c r="F75" s="49" t="s">
        <v>889</v>
      </c>
      <c r="G75" s="13" t="s">
        <v>657</v>
      </c>
      <c r="H75" s="13" t="s">
        <v>653</v>
      </c>
      <c r="I75" s="29" t="s">
        <v>656</v>
      </c>
      <c r="J75" s="30">
        <v>165100</v>
      </c>
      <c r="K75" s="30">
        <f t="shared" si="2"/>
        <v>171704</v>
      </c>
      <c r="L75" s="31">
        <v>46143</v>
      </c>
      <c r="M75" s="31">
        <v>46873</v>
      </c>
      <c r="N75" s="23">
        <v>0</v>
      </c>
      <c r="O75" s="15"/>
      <c r="P75" s="15"/>
      <c r="Q75" s="15"/>
      <c r="R75" s="15"/>
      <c r="S75" s="15"/>
      <c r="T75" s="82" t="s">
        <v>599</v>
      </c>
      <c r="U75" s="13" t="s">
        <v>563</v>
      </c>
      <c r="V75" s="90" t="str">
        <f t="shared" si="3"/>
        <v>https://dati.anticorruzione.it/superset/dashboard/dettaglio_cig/?cig=BB8916725E</v>
      </c>
    </row>
    <row r="76" spans="1:22" s="25" customFormat="1" ht="67.599999999999994" customHeight="1" x14ac:dyDescent="0.3">
      <c r="A76" s="62" t="s">
        <v>707</v>
      </c>
      <c r="B76" s="13" t="s">
        <v>698</v>
      </c>
      <c r="C76" s="10" t="s">
        <v>338</v>
      </c>
      <c r="D76" s="76" t="s">
        <v>650</v>
      </c>
      <c r="E76" s="13" t="s">
        <v>893</v>
      </c>
      <c r="F76" s="49" t="s">
        <v>889</v>
      </c>
      <c r="G76" s="13" t="s">
        <v>657</v>
      </c>
      <c r="H76" s="13" t="s">
        <v>653</v>
      </c>
      <c r="I76" s="29" t="s">
        <v>656</v>
      </c>
      <c r="J76" s="30">
        <v>165100</v>
      </c>
      <c r="K76" s="30">
        <f t="shared" si="2"/>
        <v>171704</v>
      </c>
      <c r="L76" s="31">
        <v>46143</v>
      </c>
      <c r="M76" s="31">
        <v>46873</v>
      </c>
      <c r="N76" s="23">
        <v>0</v>
      </c>
      <c r="O76" s="15"/>
      <c r="P76" s="15"/>
      <c r="Q76" s="15"/>
      <c r="R76" s="15"/>
      <c r="S76" s="15"/>
      <c r="T76" s="82" t="s">
        <v>599</v>
      </c>
      <c r="U76" s="13" t="s">
        <v>563</v>
      </c>
      <c r="V76" s="90" t="str">
        <f t="shared" si="3"/>
        <v>https://dati.anticorruzione.it/superset/dashboard/dettaglio_cig/?cig=BB8928E5CE</v>
      </c>
    </row>
    <row r="77" spans="1:22" s="25" customFormat="1" ht="67.599999999999994" customHeight="1" x14ac:dyDescent="0.3">
      <c r="A77" s="62" t="s">
        <v>707</v>
      </c>
      <c r="B77" s="13" t="s">
        <v>699</v>
      </c>
      <c r="C77" s="10" t="s">
        <v>338</v>
      </c>
      <c r="D77" s="76" t="s">
        <v>650</v>
      </c>
      <c r="E77" s="13" t="s">
        <v>893</v>
      </c>
      <c r="F77" s="49" t="s">
        <v>889</v>
      </c>
      <c r="G77" s="13" t="s">
        <v>657</v>
      </c>
      <c r="H77" s="13" t="s">
        <v>653</v>
      </c>
      <c r="I77" s="29" t="s">
        <v>656</v>
      </c>
      <c r="J77" s="30">
        <v>165100</v>
      </c>
      <c r="K77" s="30">
        <f t="shared" si="2"/>
        <v>171704</v>
      </c>
      <c r="L77" s="31">
        <v>46143</v>
      </c>
      <c r="M77" s="31">
        <v>46873</v>
      </c>
      <c r="N77" s="23">
        <v>0</v>
      </c>
      <c r="O77" s="15"/>
      <c r="P77" s="15"/>
      <c r="Q77" s="15"/>
      <c r="R77" s="15"/>
      <c r="S77" s="15"/>
      <c r="T77" s="82" t="s">
        <v>599</v>
      </c>
      <c r="U77" s="13" t="s">
        <v>563</v>
      </c>
      <c r="V77" s="90" t="str">
        <f t="shared" si="3"/>
        <v>https://dati.anticorruzione.it/superset/dashboard/dettaglio_cig/?cig=BB894757B0</v>
      </c>
    </row>
    <row r="78" spans="1:22" s="25" customFormat="1" ht="67.599999999999994" customHeight="1" x14ac:dyDescent="0.3">
      <c r="A78" s="62" t="s">
        <v>707</v>
      </c>
      <c r="B78" s="13" t="s">
        <v>700</v>
      </c>
      <c r="C78" s="10" t="s">
        <v>338</v>
      </c>
      <c r="D78" s="76" t="s">
        <v>650</v>
      </c>
      <c r="E78" s="13" t="s">
        <v>893</v>
      </c>
      <c r="F78" s="49" t="s">
        <v>889</v>
      </c>
      <c r="G78" s="13" t="s">
        <v>657</v>
      </c>
      <c r="H78" s="13" t="s">
        <v>653</v>
      </c>
      <c r="I78" s="29" t="s">
        <v>656</v>
      </c>
      <c r="J78" s="30">
        <v>165100</v>
      </c>
      <c r="K78" s="30">
        <f t="shared" si="2"/>
        <v>171704</v>
      </c>
      <c r="L78" s="31">
        <v>46143</v>
      </c>
      <c r="M78" s="31">
        <v>46873</v>
      </c>
      <c r="N78" s="23">
        <v>0</v>
      </c>
      <c r="O78" s="15"/>
      <c r="P78" s="15"/>
      <c r="Q78" s="15"/>
      <c r="R78" s="15"/>
      <c r="S78" s="15"/>
      <c r="T78" s="82" t="s">
        <v>599</v>
      </c>
      <c r="U78" s="13" t="s">
        <v>563</v>
      </c>
      <c r="V78" s="90" t="str">
        <f t="shared" si="3"/>
        <v>https://dati.anticorruzione.it/superset/dashboard/dettaglio_cig/?cig=BB897A7AB8</v>
      </c>
    </row>
    <row r="79" spans="1:22" s="25" customFormat="1" ht="67.599999999999994" customHeight="1" x14ac:dyDescent="0.3">
      <c r="A79" s="62" t="s">
        <v>707</v>
      </c>
      <c r="B79" s="13" t="s">
        <v>701</v>
      </c>
      <c r="C79" s="10" t="s">
        <v>338</v>
      </c>
      <c r="D79" s="76" t="s">
        <v>650</v>
      </c>
      <c r="E79" s="13" t="s">
        <v>893</v>
      </c>
      <c r="F79" s="49" t="s">
        <v>889</v>
      </c>
      <c r="G79" s="13" t="s">
        <v>657</v>
      </c>
      <c r="H79" s="13" t="s">
        <v>653</v>
      </c>
      <c r="I79" s="29" t="s">
        <v>656</v>
      </c>
      <c r="J79" s="30">
        <v>165100</v>
      </c>
      <c r="K79" s="30">
        <f t="shared" si="2"/>
        <v>171704</v>
      </c>
      <c r="L79" s="31">
        <v>46143</v>
      </c>
      <c r="M79" s="31">
        <v>46873</v>
      </c>
      <c r="N79" s="23">
        <v>0</v>
      </c>
      <c r="O79" s="15"/>
      <c r="P79" s="15"/>
      <c r="Q79" s="15"/>
      <c r="R79" s="15"/>
      <c r="S79" s="15"/>
      <c r="T79" s="82" t="s">
        <v>599</v>
      </c>
      <c r="U79" s="13" t="s">
        <v>563</v>
      </c>
      <c r="V79" s="90" t="str">
        <f t="shared" si="3"/>
        <v>https://dati.anticorruzione.it/superset/dashboard/dettaglio_cig/?cig=BB89A2BE29</v>
      </c>
    </row>
    <row r="80" spans="1:22" s="25" customFormat="1" ht="67.599999999999994" customHeight="1" x14ac:dyDescent="0.3">
      <c r="A80" s="62" t="s">
        <v>707</v>
      </c>
      <c r="B80" s="13" t="s">
        <v>702</v>
      </c>
      <c r="C80" s="10" t="s">
        <v>338</v>
      </c>
      <c r="D80" s="76" t="s">
        <v>650</v>
      </c>
      <c r="E80" s="13" t="s">
        <v>893</v>
      </c>
      <c r="F80" s="49" t="s">
        <v>889</v>
      </c>
      <c r="G80" s="13" t="s">
        <v>657</v>
      </c>
      <c r="H80" s="13" t="s">
        <v>653</v>
      </c>
      <c r="I80" s="29" t="s">
        <v>656</v>
      </c>
      <c r="J80" s="30">
        <v>171210</v>
      </c>
      <c r="K80" s="30">
        <f t="shared" si="2"/>
        <v>178058.4</v>
      </c>
      <c r="L80" s="31">
        <v>46143</v>
      </c>
      <c r="M80" s="31">
        <v>46873</v>
      </c>
      <c r="N80" s="23">
        <v>0</v>
      </c>
      <c r="O80" s="15"/>
      <c r="P80" s="15"/>
      <c r="Q80" s="15"/>
      <c r="R80" s="15"/>
      <c r="S80" s="15"/>
      <c r="T80" s="82" t="s">
        <v>599</v>
      </c>
      <c r="U80" s="13" t="s">
        <v>563</v>
      </c>
      <c r="V80" s="90" t="str">
        <f t="shared" si="3"/>
        <v>https://dati.anticorruzione.it/superset/dashboard/dettaglio_cig/?cig=BB89B73CD6</v>
      </c>
    </row>
    <row r="81" spans="1:22" s="25" customFormat="1" ht="67.599999999999994" customHeight="1" x14ac:dyDescent="0.3">
      <c r="A81" s="62" t="s">
        <v>707</v>
      </c>
      <c r="B81" s="13" t="s">
        <v>703</v>
      </c>
      <c r="C81" s="10" t="s">
        <v>338</v>
      </c>
      <c r="D81" s="76" t="s">
        <v>650</v>
      </c>
      <c r="E81" s="13" t="s">
        <v>893</v>
      </c>
      <c r="F81" s="49" t="s">
        <v>889</v>
      </c>
      <c r="G81" s="13" t="s">
        <v>657</v>
      </c>
      <c r="H81" s="13" t="s">
        <v>653</v>
      </c>
      <c r="I81" s="29" t="s">
        <v>656</v>
      </c>
      <c r="J81" s="30">
        <v>3.31</v>
      </c>
      <c r="K81" s="30">
        <f t="shared" si="2"/>
        <v>3.4424000000000001</v>
      </c>
      <c r="L81" s="31">
        <v>46143</v>
      </c>
      <c r="M81" s="31">
        <v>46873</v>
      </c>
      <c r="N81" s="23">
        <v>0</v>
      </c>
      <c r="O81" s="15"/>
      <c r="P81" s="15"/>
      <c r="Q81" s="15"/>
      <c r="R81" s="15"/>
      <c r="S81" s="15"/>
      <c r="T81" s="82" t="s">
        <v>599</v>
      </c>
      <c r="U81" s="13" t="s">
        <v>563</v>
      </c>
      <c r="V81" s="90" t="str">
        <f t="shared" si="3"/>
        <v>https://dati.anticorruzione.it/superset/dashboard/dettaglio_cig/?cig=BB89CBCC56</v>
      </c>
    </row>
    <row r="82" spans="1:22" s="25" customFormat="1" ht="67.599999999999994" customHeight="1" x14ac:dyDescent="0.3">
      <c r="A82" s="62" t="s">
        <v>707</v>
      </c>
      <c r="B82" s="13" t="s">
        <v>704</v>
      </c>
      <c r="C82" s="10" t="s">
        <v>338</v>
      </c>
      <c r="D82" s="76" t="s">
        <v>650</v>
      </c>
      <c r="E82" s="13" t="s">
        <v>893</v>
      </c>
      <c r="F82" s="49" t="s">
        <v>889</v>
      </c>
      <c r="G82" s="13" t="s">
        <v>657</v>
      </c>
      <c r="H82" s="13" t="s">
        <v>653</v>
      </c>
      <c r="I82" s="29" t="s">
        <v>656</v>
      </c>
      <c r="J82" s="30">
        <v>3.31</v>
      </c>
      <c r="K82" s="30">
        <f t="shared" si="2"/>
        <v>3.4424000000000001</v>
      </c>
      <c r="L82" s="31">
        <v>46143</v>
      </c>
      <c r="M82" s="31">
        <v>46873</v>
      </c>
      <c r="N82" s="23">
        <v>0</v>
      </c>
      <c r="O82" s="15"/>
      <c r="P82" s="15"/>
      <c r="Q82" s="15"/>
      <c r="R82" s="15"/>
      <c r="S82" s="15"/>
      <c r="T82" s="82" t="s">
        <v>599</v>
      </c>
      <c r="U82" s="13" t="s">
        <v>563</v>
      </c>
      <c r="V82" s="90" t="str">
        <f t="shared" si="3"/>
        <v>https://dati.anticorruzione.it/superset/dashboard/dettaglio_cig/?cig=BB89EEA8D1</v>
      </c>
    </row>
    <row r="83" spans="1:22" s="25" customFormat="1" ht="67.599999999999994" customHeight="1" x14ac:dyDescent="0.3">
      <c r="A83" s="62" t="s">
        <v>707</v>
      </c>
      <c r="B83" s="13" t="s">
        <v>705</v>
      </c>
      <c r="C83" s="10" t="s">
        <v>338</v>
      </c>
      <c r="D83" s="76" t="s">
        <v>650</v>
      </c>
      <c r="E83" s="13" t="s">
        <v>893</v>
      </c>
      <c r="F83" s="49" t="s">
        <v>889</v>
      </c>
      <c r="G83" s="13" t="s">
        <v>657</v>
      </c>
      <c r="H83" s="13" t="s">
        <v>653</v>
      </c>
      <c r="I83" s="29" t="s">
        <v>656</v>
      </c>
      <c r="J83" s="30">
        <v>11916</v>
      </c>
      <c r="K83" s="30">
        <f t="shared" si="2"/>
        <v>12392.640000000001</v>
      </c>
      <c r="L83" s="31">
        <v>46143</v>
      </c>
      <c r="M83" s="31">
        <v>46873</v>
      </c>
      <c r="N83" s="23">
        <v>0</v>
      </c>
      <c r="O83" s="15"/>
      <c r="P83" s="15"/>
      <c r="Q83" s="15"/>
      <c r="R83" s="15"/>
      <c r="S83" s="15"/>
      <c r="T83" s="82" t="s">
        <v>599</v>
      </c>
      <c r="U83" s="13" t="s">
        <v>563</v>
      </c>
      <c r="V83" s="90" t="str">
        <f t="shared" si="3"/>
        <v>https://dati.anticorruzione.it/superset/dashboard/dettaglio_cig/?cig=BB8A20F122</v>
      </c>
    </row>
    <row r="84" spans="1:22" s="25" customFormat="1" ht="67.599999999999994" customHeight="1" x14ac:dyDescent="0.3">
      <c r="A84" s="62" t="s">
        <v>707</v>
      </c>
      <c r="B84" s="13" t="s">
        <v>706</v>
      </c>
      <c r="C84" s="10" t="s">
        <v>338</v>
      </c>
      <c r="D84" s="76" t="s">
        <v>650</v>
      </c>
      <c r="E84" s="13" t="s">
        <v>893</v>
      </c>
      <c r="F84" s="49" t="s">
        <v>889</v>
      </c>
      <c r="G84" s="13" t="s">
        <v>657</v>
      </c>
      <c r="H84" s="13" t="s">
        <v>653</v>
      </c>
      <c r="I84" s="29" t="s">
        <v>656</v>
      </c>
      <c r="J84" s="30">
        <v>94.5</v>
      </c>
      <c r="K84" s="30">
        <f t="shared" si="2"/>
        <v>98.28</v>
      </c>
      <c r="L84" s="31">
        <v>46143</v>
      </c>
      <c r="M84" s="31">
        <v>46873</v>
      </c>
      <c r="N84" s="23">
        <v>0</v>
      </c>
      <c r="O84" s="15"/>
      <c r="P84" s="15"/>
      <c r="Q84" s="15"/>
      <c r="R84" s="15"/>
      <c r="S84" s="15"/>
      <c r="T84" s="82" t="s">
        <v>599</v>
      </c>
      <c r="U84" s="13" t="s">
        <v>563</v>
      </c>
      <c r="V84" s="90" t="str">
        <f t="shared" si="3"/>
        <v>https://dati.anticorruzione.it/superset/dashboard/dettaglio_cig/?cig=BB99BFE193</v>
      </c>
    </row>
    <row r="85" spans="1:22" s="25" customFormat="1" ht="67.599999999999994" customHeight="1" x14ac:dyDescent="0.3">
      <c r="A85" s="62" t="s">
        <v>645</v>
      </c>
      <c r="B85" s="13" t="s">
        <v>646</v>
      </c>
      <c r="C85" s="10" t="s">
        <v>338</v>
      </c>
      <c r="D85" s="76" t="s">
        <v>650</v>
      </c>
      <c r="E85" s="13" t="s">
        <v>893</v>
      </c>
      <c r="F85" s="49" t="s">
        <v>889</v>
      </c>
      <c r="G85" s="13" t="s">
        <v>339</v>
      </c>
      <c r="H85" s="13" t="s">
        <v>712</v>
      </c>
      <c r="I85" s="29" t="s">
        <v>713</v>
      </c>
      <c r="J85" s="30">
        <v>194306</v>
      </c>
      <c r="K85" s="30">
        <v>202078.24</v>
      </c>
      <c r="L85" s="31">
        <v>46143</v>
      </c>
      <c r="M85" s="31">
        <v>46873</v>
      </c>
      <c r="N85" s="23">
        <v>0</v>
      </c>
      <c r="O85" s="15"/>
      <c r="P85" s="15"/>
      <c r="Q85" s="15"/>
      <c r="R85" s="15"/>
      <c r="S85" s="15"/>
      <c r="T85" s="82" t="s">
        <v>599</v>
      </c>
      <c r="U85" s="13" t="s">
        <v>563</v>
      </c>
      <c r="V85" s="90" t="str">
        <f t="shared" si="3"/>
        <v>https://dati.anticorruzione.it/superset/dashboard/dettaglio_cig/?cig=BB8DCBCCD7</v>
      </c>
    </row>
    <row r="86" spans="1:22" s="25" customFormat="1" ht="67.599999999999994" customHeight="1" x14ac:dyDescent="0.3">
      <c r="A86" s="62" t="s">
        <v>645</v>
      </c>
      <c r="B86" s="13" t="s">
        <v>647</v>
      </c>
      <c r="C86" s="10" t="s">
        <v>338</v>
      </c>
      <c r="D86" s="76" t="s">
        <v>650</v>
      </c>
      <c r="E86" s="13" t="s">
        <v>893</v>
      </c>
      <c r="F86" s="49" t="s">
        <v>889</v>
      </c>
      <c r="G86" s="13" t="s">
        <v>339</v>
      </c>
      <c r="H86" s="13" t="s">
        <v>710</v>
      </c>
      <c r="I86" s="29" t="s">
        <v>714</v>
      </c>
      <c r="J86" s="30">
        <v>122181.15000000001</v>
      </c>
      <c r="K86" s="30">
        <v>127068.39600000001</v>
      </c>
      <c r="L86" s="31">
        <v>46143</v>
      </c>
      <c r="M86" s="31">
        <v>46873</v>
      </c>
      <c r="N86" s="23">
        <v>0</v>
      </c>
      <c r="O86" s="15"/>
      <c r="P86" s="15"/>
      <c r="Q86" s="15"/>
      <c r="R86" s="15"/>
      <c r="S86" s="15"/>
      <c r="T86" s="82" t="s">
        <v>599</v>
      </c>
      <c r="U86" s="13" t="s">
        <v>563</v>
      </c>
      <c r="V86" s="90" t="str">
        <f t="shared" si="3"/>
        <v>https://dati.anticorruzione.it/superset/dashboard/dettaglio_cig/?cig=BB8E1E4E23</v>
      </c>
    </row>
    <row r="87" spans="1:22" s="25" customFormat="1" ht="67.599999999999994" customHeight="1" x14ac:dyDescent="0.3">
      <c r="A87" s="62" t="s">
        <v>645</v>
      </c>
      <c r="B87" s="13" t="s">
        <v>648</v>
      </c>
      <c r="C87" s="10" t="s">
        <v>338</v>
      </c>
      <c r="D87" s="76" t="s">
        <v>650</v>
      </c>
      <c r="E87" s="13" t="s">
        <v>893</v>
      </c>
      <c r="F87" s="49" t="s">
        <v>889</v>
      </c>
      <c r="G87" s="13" t="s">
        <v>339</v>
      </c>
      <c r="H87" s="13" t="s">
        <v>711</v>
      </c>
      <c r="I87" s="29" t="s">
        <v>342</v>
      </c>
      <c r="J87" s="30">
        <v>839879.98200000008</v>
      </c>
      <c r="K87" s="30">
        <v>873475.18128000014</v>
      </c>
      <c r="L87" s="31">
        <v>46143</v>
      </c>
      <c r="M87" s="31">
        <v>46873</v>
      </c>
      <c r="N87" s="23">
        <v>0</v>
      </c>
      <c r="O87" s="15"/>
      <c r="P87" s="15"/>
      <c r="Q87" s="15"/>
      <c r="R87" s="15"/>
      <c r="S87" s="15"/>
      <c r="T87" s="82" t="s">
        <v>599</v>
      </c>
      <c r="U87" s="13" t="s">
        <v>563</v>
      </c>
      <c r="V87" s="90" t="str">
        <f t="shared" si="3"/>
        <v>https://dati.anticorruzione.it/superset/dashboard/dettaglio_cig/?cig=BB9A0761A2</v>
      </c>
    </row>
    <row r="88" spans="1:22" s="25" customFormat="1" ht="67.599999999999994" customHeight="1" x14ac:dyDescent="0.3">
      <c r="A88" s="62" t="s">
        <v>621</v>
      </c>
      <c r="B88" s="13" t="s">
        <v>340</v>
      </c>
      <c r="C88" s="10" t="s">
        <v>338</v>
      </c>
      <c r="D88" s="76" t="s">
        <v>650</v>
      </c>
      <c r="E88" s="13" t="s">
        <v>893</v>
      </c>
      <c r="F88" s="49" t="s">
        <v>889</v>
      </c>
      <c r="G88" s="13" t="s">
        <v>341</v>
      </c>
      <c r="H88" s="13" t="s">
        <v>341</v>
      </c>
      <c r="I88" s="29" t="s">
        <v>342</v>
      </c>
      <c r="J88" s="30">
        <v>188973</v>
      </c>
      <c r="K88" s="30">
        <f>+J88*1.04</f>
        <v>196531.92</v>
      </c>
      <c r="L88" s="31">
        <v>46143</v>
      </c>
      <c r="M88" s="31">
        <v>46873</v>
      </c>
      <c r="N88" s="23">
        <v>0</v>
      </c>
      <c r="O88" s="15"/>
      <c r="P88" s="15"/>
      <c r="Q88" s="15"/>
      <c r="R88" s="15"/>
      <c r="S88" s="15"/>
      <c r="T88" s="82" t="s">
        <v>599</v>
      </c>
      <c r="U88" s="13" t="s">
        <v>563</v>
      </c>
      <c r="V88" s="90" t="str">
        <f t="shared" si="3"/>
        <v>https://dati.anticorruzione.it/superset/dashboard/dettaglio_cig/?cig=BB8E759EFA</v>
      </c>
    </row>
    <row r="89" spans="1:22" s="25" customFormat="1" ht="67.599999999999994" customHeight="1" x14ac:dyDescent="0.3">
      <c r="A89" s="62" t="s">
        <v>649</v>
      </c>
      <c r="B89" s="13" t="s">
        <v>658</v>
      </c>
      <c r="C89" s="10" t="s">
        <v>338</v>
      </c>
      <c r="D89" s="76" t="s">
        <v>650</v>
      </c>
      <c r="E89" s="13" t="s">
        <v>893</v>
      </c>
      <c r="F89" s="49" t="s">
        <v>889</v>
      </c>
      <c r="G89" s="13" t="s">
        <v>343</v>
      </c>
      <c r="H89" s="13" t="s">
        <v>343</v>
      </c>
      <c r="I89" s="29" t="s">
        <v>344</v>
      </c>
      <c r="J89" s="30">
        <v>51775.199999999997</v>
      </c>
      <c r="K89" s="30">
        <f>+J89*1.04</f>
        <v>53846.207999999999</v>
      </c>
      <c r="L89" s="31">
        <v>46143</v>
      </c>
      <c r="M89" s="31">
        <v>46873</v>
      </c>
      <c r="N89" s="23">
        <v>0</v>
      </c>
      <c r="O89" s="15"/>
      <c r="P89" s="15"/>
      <c r="Q89" s="15"/>
      <c r="R89" s="15"/>
      <c r="S89" s="15"/>
      <c r="T89" s="82" t="s">
        <v>599</v>
      </c>
      <c r="U89" s="13" t="s">
        <v>563</v>
      </c>
      <c r="V89" s="90" t="str">
        <f t="shared" si="3"/>
        <v>https://dati.anticorruzione.it/superset/dashboard/dettaglio_cig/?cig=BB8F2D9C72</v>
      </c>
    </row>
    <row r="90" spans="1:22" s="25" customFormat="1" ht="67.599999999999994" customHeight="1" x14ac:dyDescent="0.3">
      <c r="A90" s="61" t="s">
        <v>621</v>
      </c>
      <c r="B90" s="21" t="s">
        <v>630</v>
      </c>
      <c r="C90" s="40" t="s">
        <v>216</v>
      </c>
      <c r="D90" s="74" t="s">
        <v>731</v>
      </c>
      <c r="E90" s="13" t="s">
        <v>893</v>
      </c>
      <c r="F90" s="50" t="s">
        <v>891</v>
      </c>
      <c r="G90" s="27" t="s">
        <v>619</v>
      </c>
      <c r="H90" s="27" t="s">
        <v>619</v>
      </c>
      <c r="I90" s="22" t="s">
        <v>331</v>
      </c>
      <c r="J90" s="28">
        <v>15991.47</v>
      </c>
      <c r="K90" s="28">
        <f>+J90*1.22</f>
        <v>19509.593399999998</v>
      </c>
      <c r="L90" s="24">
        <v>46023</v>
      </c>
      <c r="M90" s="24">
        <v>46387</v>
      </c>
      <c r="N90" s="23">
        <v>0</v>
      </c>
      <c r="O90" s="15"/>
      <c r="P90" s="15"/>
      <c r="Q90" s="15"/>
      <c r="R90" s="15"/>
      <c r="S90" s="15"/>
      <c r="T90" s="83" t="s">
        <v>598</v>
      </c>
      <c r="U90" s="53" t="s">
        <v>563</v>
      </c>
      <c r="V90" s="90" t="str">
        <f t="shared" ref="V90:V96" si="4">HYPERLINK(CONCATENATE("https://dati.anticorruzione.it/superset/dashboard/dettaglio_cig/?cig=",B90),CONCATENATE("https://dati.anticorruzione.it/superset/dashboard/dettaglio_cig/?cig=",B90))</f>
        <v>https://dati.anticorruzione.it/superset/dashboard/dettaglio_cig/?cig=BB404965B7</v>
      </c>
    </row>
    <row r="91" spans="1:22" s="25" customFormat="1" ht="67.599999999999994" customHeight="1" x14ac:dyDescent="0.3">
      <c r="A91" s="61" t="s">
        <v>622</v>
      </c>
      <c r="B91" s="21" t="s">
        <v>629</v>
      </c>
      <c r="C91" s="40" t="s">
        <v>216</v>
      </c>
      <c r="D91" s="74" t="s">
        <v>731</v>
      </c>
      <c r="E91" s="13" t="s">
        <v>893</v>
      </c>
      <c r="F91" s="50" t="s">
        <v>891</v>
      </c>
      <c r="G91" s="21" t="s">
        <v>332</v>
      </c>
      <c r="H91" s="21" t="s">
        <v>332</v>
      </c>
      <c r="I91" s="22" t="s">
        <v>333</v>
      </c>
      <c r="J91" s="28">
        <v>6600.4</v>
      </c>
      <c r="K91" s="28">
        <f t="shared" ref="K91:K94" si="5">+J91*1.22</f>
        <v>8052.4879999999994</v>
      </c>
      <c r="L91" s="24">
        <v>46023</v>
      </c>
      <c r="M91" s="24">
        <v>46387</v>
      </c>
      <c r="N91" s="23">
        <v>164.7</v>
      </c>
      <c r="O91" s="15"/>
      <c r="P91" s="15"/>
      <c r="Q91" s="15"/>
      <c r="R91" s="15"/>
      <c r="S91" s="15"/>
      <c r="T91" s="83" t="s">
        <v>598</v>
      </c>
      <c r="U91" s="53" t="s">
        <v>563</v>
      </c>
      <c r="V91" s="90" t="str">
        <f t="shared" si="4"/>
        <v>https://dati.anticorruzione.it/superset/dashboard/dettaglio_cig/?cig=BB4049875D</v>
      </c>
    </row>
    <row r="92" spans="1:22" s="25" customFormat="1" ht="67.599999999999994" customHeight="1" x14ac:dyDescent="0.3">
      <c r="A92" s="61" t="s">
        <v>623</v>
      </c>
      <c r="B92" s="21" t="s">
        <v>628</v>
      </c>
      <c r="C92" s="40" t="s">
        <v>216</v>
      </c>
      <c r="D92" s="74" t="s">
        <v>731</v>
      </c>
      <c r="E92" s="13" t="s">
        <v>893</v>
      </c>
      <c r="F92" s="50" t="s">
        <v>891</v>
      </c>
      <c r="G92" s="13" t="s">
        <v>334</v>
      </c>
      <c r="H92" s="13" t="s">
        <v>334</v>
      </c>
      <c r="I92" s="29" t="s">
        <v>335</v>
      </c>
      <c r="J92" s="28">
        <v>27484.32</v>
      </c>
      <c r="K92" s="28">
        <f t="shared" si="5"/>
        <v>33530.8704</v>
      </c>
      <c r="L92" s="24">
        <v>46023</v>
      </c>
      <c r="M92" s="24">
        <v>46387</v>
      </c>
      <c r="N92" s="23">
        <v>0</v>
      </c>
      <c r="O92" s="15"/>
      <c r="P92" s="15"/>
      <c r="Q92" s="15"/>
      <c r="R92" s="15"/>
      <c r="S92" s="15"/>
      <c r="T92" s="83" t="s">
        <v>598</v>
      </c>
      <c r="U92" s="53" t="s">
        <v>563</v>
      </c>
      <c r="V92" s="90" t="str">
        <f t="shared" si="4"/>
        <v>https://dati.anticorruzione.it/superset/dashboard/dettaglio_cig/?cig=BB4049A903</v>
      </c>
    </row>
    <row r="93" spans="1:22" s="25" customFormat="1" ht="67.599999999999994" customHeight="1" x14ac:dyDescent="0.3">
      <c r="A93" s="61" t="s">
        <v>624</v>
      </c>
      <c r="B93" s="21" t="s">
        <v>627</v>
      </c>
      <c r="C93" s="40" t="s">
        <v>216</v>
      </c>
      <c r="D93" s="74" t="s">
        <v>731</v>
      </c>
      <c r="E93" s="13" t="s">
        <v>893</v>
      </c>
      <c r="F93" s="50" t="s">
        <v>891</v>
      </c>
      <c r="G93" s="13" t="s">
        <v>336</v>
      </c>
      <c r="H93" s="13" t="s">
        <v>336</v>
      </c>
      <c r="I93" s="29" t="s">
        <v>90</v>
      </c>
      <c r="J93" s="28">
        <v>2309.6999999999998</v>
      </c>
      <c r="K93" s="28">
        <f t="shared" si="5"/>
        <v>2817.8339999999998</v>
      </c>
      <c r="L93" s="24">
        <v>46023</v>
      </c>
      <c r="M93" s="24">
        <v>46387</v>
      </c>
      <c r="N93" s="23">
        <v>11822.53</v>
      </c>
      <c r="O93" s="15"/>
      <c r="P93" s="15"/>
      <c r="Q93" s="15"/>
      <c r="R93" s="15"/>
      <c r="S93" s="15"/>
      <c r="T93" s="83" t="s">
        <v>598</v>
      </c>
      <c r="U93" s="53" t="s">
        <v>563</v>
      </c>
      <c r="V93" s="90" t="str">
        <f t="shared" si="4"/>
        <v>https://dati.anticorruzione.it/superset/dashboard/dettaglio_cig/?cig=BB408179F0</v>
      </c>
    </row>
    <row r="94" spans="1:22" s="25" customFormat="1" ht="67.599999999999994" customHeight="1" x14ac:dyDescent="0.3">
      <c r="A94" s="61" t="s">
        <v>625</v>
      </c>
      <c r="B94" s="21" t="s">
        <v>626</v>
      </c>
      <c r="C94" s="40" t="s">
        <v>216</v>
      </c>
      <c r="D94" s="74" t="s">
        <v>731</v>
      </c>
      <c r="E94" s="13" t="s">
        <v>893</v>
      </c>
      <c r="F94" s="50" t="s">
        <v>891</v>
      </c>
      <c r="G94" s="13" t="s">
        <v>337</v>
      </c>
      <c r="H94" s="13" t="s">
        <v>337</v>
      </c>
      <c r="I94" s="29" t="s">
        <v>151</v>
      </c>
      <c r="J94" s="28">
        <v>370086.35</v>
      </c>
      <c r="K94" s="28">
        <f t="shared" si="5"/>
        <v>451505.34699999995</v>
      </c>
      <c r="L94" s="24">
        <v>46023</v>
      </c>
      <c r="M94" s="24">
        <v>46387</v>
      </c>
      <c r="N94" s="23">
        <v>0</v>
      </c>
      <c r="O94" s="15"/>
      <c r="P94" s="15"/>
      <c r="Q94" s="15"/>
      <c r="R94" s="15"/>
      <c r="S94" s="15"/>
      <c r="T94" s="83" t="s">
        <v>598</v>
      </c>
      <c r="U94" s="53" t="s">
        <v>563</v>
      </c>
      <c r="V94" s="90" t="str">
        <f t="shared" si="4"/>
        <v>https://dati.anticorruzione.it/superset/dashboard/dettaglio_cig/?cig=BB40499830</v>
      </c>
    </row>
    <row r="95" spans="1:22" s="25" customFormat="1" ht="67.599999999999994" customHeight="1" x14ac:dyDescent="0.3">
      <c r="A95" s="61"/>
      <c r="B95" s="21" t="s">
        <v>328</v>
      </c>
      <c r="C95" s="72" t="s">
        <v>216</v>
      </c>
      <c r="D95" s="75" t="s">
        <v>329</v>
      </c>
      <c r="E95" s="13" t="s">
        <v>893</v>
      </c>
      <c r="F95" s="49" t="s">
        <v>890</v>
      </c>
      <c r="G95" s="21" t="s">
        <v>641</v>
      </c>
      <c r="H95" s="21" t="s">
        <v>641</v>
      </c>
      <c r="I95" s="22" t="s">
        <v>643</v>
      </c>
      <c r="J95" s="28">
        <v>11593.901639344262</v>
      </c>
      <c r="K95" s="28">
        <v>14144.56</v>
      </c>
      <c r="L95" s="24">
        <v>46141</v>
      </c>
      <c r="M95" s="24">
        <v>46387</v>
      </c>
      <c r="N95" s="23">
        <v>516.66</v>
      </c>
      <c r="O95" s="15"/>
      <c r="P95" s="15"/>
      <c r="Q95" s="15"/>
      <c r="R95" s="15"/>
      <c r="S95" s="15"/>
      <c r="T95" s="82" t="s">
        <v>596</v>
      </c>
      <c r="U95" s="53" t="s">
        <v>561</v>
      </c>
      <c r="V95" s="90" t="str">
        <f t="shared" si="4"/>
        <v>https://dati.anticorruzione.it/superset/dashboard/dettaglio_cig/?cig=BB4143167E</v>
      </c>
    </row>
    <row r="96" spans="1:22" s="25" customFormat="1" ht="67.599999999999994" customHeight="1" thickBot="1" x14ac:dyDescent="0.35">
      <c r="A96" s="63"/>
      <c r="B96" s="64" t="s">
        <v>330</v>
      </c>
      <c r="C96" s="73" t="s">
        <v>216</v>
      </c>
      <c r="D96" s="77" t="s">
        <v>329</v>
      </c>
      <c r="E96" s="71" t="s">
        <v>893</v>
      </c>
      <c r="F96" s="65" t="s">
        <v>890</v>
      </c>
      <c r="G96" s="64" t="s">
        <v>642</v>
      </c>
      <c r="H96" s="64" t="s">
        <v>642</v>
      </c>
      <c r="I96" s="66" t="s">
        <v>644</v>
      </c>
      <c r="J96" s="67">
        <v>14146.49180327869</v>
      </c>
      <c r="K96" s="67">
        <v>17258.72</v>
      </c>
      <c r="L96" s="68">
        <v>46141</v>
      </c>
      <c r="M96" s="68">
        <v>46387</v>
      </c>
      <c r="N96" s="69">
        <v>1583.9</v>
      </c>
      <c r="O96" s="70"/>
      <c r="P96" s="70"/>
      <c r="Q96" s="70"/>
      <c r="R96" s="70"/>
      <c r="S96" s="70"/>
      <c r="T96" s="84" t="s">
        <v>596</v>
      </c>
      <c r="U96" s="71" t="s">
        <v>561</v>
      </c>
      <c r="V96" s="91" t="str">
        <f t="shared" si="4"/>
        <v>https://dati.anticorruzione.it/superset/dashboard/dettaglio_cig/?cig=BB413FA91A</v>
      </c>
    </row>
  </sheetData>
  <mergeCells count="3">
    <mergeCell ref="D1:V2"/>
    <mergeCell ref="D4:V4"/>
    <mergeCell ref="D5:V6"/>
  </mergeCells>
  <phoneticPr fontId="18" type="noConversion"/>
  <hyperlinks>
    <hyperlink ref="R9" r:id="rId1" xr:uid="{00000000-0004-0000-0000-000000000000}"/>
    <hyperlink ref="F11" r:id="rId2" xr:uid="{FA583E52-07F3-4757-B522-56F8AE98308F}"/>
    <hyperlink ref="F12" r:id="rId3" xr:uid="{8046C8E9-830C-4DA4-9CE9-4F247489FF37}"/>
    <hyperlink ref="F13" r:id="rId4" xr:uid="{DC635180-FFF5-485C-8ACD-E921F82A9C14}"/>
    <hyperlink ref="F14:F16" r:id="rId5" display="Det. Dir. n. 343 del 10/04/2026" xr:uid="{36A90B26-D883-41E1-BA64-B81C34992F5B}"/>
    <hyperlink ref="F17" r:id="rId6" xr:uid="{25E97917-C289-4CA5-866C-42DF4B24CBE6}"/>
    <hyperlink ref="F18" r:id="rId7" xr:uid="{8FC3D8BC-582A-4785-A7F7-26310F970102}"/>
    <hyperlink ref="F19" r:id="rId8" xr:uid="{16C1C8AF-7C2F-4DF4-9C24-4EA3A59A4F32}"/>
    <hyperlink ref="F20" r:id="rId9" xr:uid="{4288A3E6-6D78-40FD-AF0D-06CFB5690825}"/>
    <hyperlink ref="F21" r:id="rId10" xr:uid="{F7CBC23C-3410-4280-822E-A7CD2F073B59}"/>
    <hyperlink ref="F22" r:id="rId11" xr:uid="{A234D2B7-AF8E-45E1-97ED-9B9DD1710528}"/>
    <hyperlink ref="F23" r:id="rId12" xr:uid="{16F4EC2F-B839-4C3D-B50D-B8DC3B794329}"/>
    <hyperlink ref="F24" r:id="rId13" xr:uid="{FF7827F7-B696-4246-9567-FDA8B253D896}"/>
    <hyperlink ref="F25" r:id="rId14" xr:uid="{37817079-96F5-48AC-B845-07363001BAC5}"/>
    <hyperlink ref="F26" r:id="rId15" xr:uid="{AEC229B6-7F6E-419A-B3E4-4CD370B0EB85}"/>
    <hyperlink ref="F27" r:id="rId16" xr:uid="{B4F228CC-AE58-4AAE-8A97-05C52263C17C}"/>
    <hyperlink ref="F28" r:id="rId17" xr:uid="{858A2AAB-8412-4CDE-BE79-9E8640994E92}"/>
    <hyperlink ref="F29" r:id="rId18" xr:uid="{5BA1DCF6-D568-4557-A97F-5A032B15CC2B}"/>
    <hyperlink ref="F30" r:id="rId19" xr:uid="{593AD533-C8D2-4119-97BF-F0253CBC6A8D}"/>
    <hyperlink ref="F31" r:id="rId20" xr:uid="{3762BA0A-A66D-4460-8791-69F2925C4BA3}"/>
    <hyperlink ref="F32" r:id="rId21" xr:uid="{76E1BB7A-057B-47E1-8140-2F912D39E0C9}"/>
    <hyperlink ref="F33" r:id="rId22" xr:uid="{B7D909B5-8FEA-40E4-872E-432E3B4B57ED}"/>
    <hyperlink ref="F34" r:id="rId23" xr:uid="{7EC1007C-ED3F-4B94-BDF2-6285E8FCF864}"/>
    <hyperlink ref="F35" r:id="rId24" display="Del del Direttore Generale F.F. n. 291 del 13/04/2026" xr:uid="{D3D153D0-1C64-4110-81AC-B9DDB6C8547D}"/>
    <hyperlink ref="F36" r:id="rId25" xr:uid="{8108C749-AAC2-4C41-B5B0-36CF4BCD6D76}"/>
    <hyperlink ref="F37" r:id="rId26" xr:uid="{279FF691-D4C2-449B-AC42-0AF4E3686D81}"/>
    <hyperlink ref="F38" r:id="rId27" display="Del del Direttore Generale n. 313 del 29/04/2026" xr:uid="{C4045BD6-E9E7-4AD4-84F9-B3480D48837A}"/>
    <hyperlink ref="F39:F41" r:id="rId28" display="Del del Direttore Generale n. 313 del 29/04/2026" xr:uid="{406248B6-A100-41FC-85C0-51BAC122DE69}"/>
    <hyperlink ref="F42:F45" r:id="rId29" display="Del del Direttore Generale n. 313 del 29/04/2026" xr:uid="{2C35702A-3D02-4CA4-9B74-8273A6D6E60D}"/>
    <hyperlink ref="F46:F49" r:id="rId30" display="Del del Direttore Generale n. 313 del 29/04/2026" xr:uid="{DDB3824E-5EDE-4C22-9404-09D9FF234241}"/>
    <hyperlink ref="F50:F53" r:id="rId31" display="Del del Direttore Generale n. 313 del 29/04/2026" xr:uid="{EF337BDC-C207-46CA-982B-EB8E43F51B1D}"/>
    <hyperlink ref="F54:F59" r:id="rId32" display="Del del Direttore Generale n. 313 del 29/04/2026" xr:uid="{516F4360-18DF-42E0-8E72-95CD7AFF31B5}"/>
    <hyperlink ref="F60:F64" r:id="rId33" display="Del del Direttore Generale n. 313 del 29/04/2026" xr:uid="{DD6D8C6C-33D9-4A9A-ADD9-5C90158D2740}"/>
    <hyperlink ref="F65:F70" r:id="rId34" display="Del del Direttore Generale n. 313 del 29/04/2026" xr:uid="{13186974-DD68-43D5-8BBD-4BA93DB61A78}"/>
    <hyperlink ref="F71:F76" r:id="rId35" display="Del del Direttore Generale n. 313 del 29/04/2026" xr:uid="{54DD1390-FDFA-413D-9388-504B9422EA6C}"/>
    <hyperlink ref="F77:F82" r:id="rId36" display="Del del Direttore Generale n. 313 del 29/04/2026" xr:uid="{8B225BAA-42A7-460E-918D-14C1C26CBD4E}"/>
    <hyperlink ref="F83:F88" r:id="rId37" display="Del del Direttore Generale n. 313 del 29/04/2026" xr:uid="{EACEF929-33E9-4C1C-83F8-71CFDF804A1D}"/>
    <hyperlink ref="F89" r:id="rId38" display="Del del Direttore Generale n. 313 del 29/04/2026" xr:uid="{C54ACCD7-5365-4A91-AD93-89B0E457DAD0}"/>
    <hyperlink ref="F10" r:id="rId39" xr:uid="{83333E82-7A71-4E5F-97F7-86214D3FA967}"/>
    <hyperlink ref="F90" r:id="rId40" xr:uid="{A43D3FFB-48E2-4329-9280-71F47ABC486C}"/>
    <hyperlink ref="F91" r:id="rId41" xr:uid="{FEB48CEE-FD32-470B-B597-E778AC9B193D}"/>
    <hyperlink ref="F92" r:id="rId42" xr:uid="{767892AF-43A2-4B44-9F05-5A1B9DD47471}"/>
    <hyperlink ref="F93" r:id="rId43" xr:uid="{80BC3391-14B2-48DF-A640-317863EB0164}"/>
    <hyperlink ref="F94" r:id="rId44" xr:uid="{79E9FE6A-52F1-4B51-966E-84F4018B42FB}"/>
    <hyperlink ref="F95" r:id="rId45" xr:uid="{A628D059-71A1-4308-B8B5-12E3ECE10973}"/>
    <hyperlink ref="F96" r:id="rId46" xr:uid="{B30FCFE1-1EA6-471A-B3F0-A1859BAF0ECE}"/>
  </hyperlinks>
  <pageMargins left="0.39374999999999999" right="0.39374999999999999" top="0.39374999999999999" bottom="0" header="0.511811023622047" footer="0.511811023622047"/>
  <pageSetup paperSize="9" scale="19" fitToHeight="0" orientation="landscape" horizontalDpi="300" verticalDpi="300" r:id="rId47"/>
  <drawing r:id="rId4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V121"/>
  <sheetViews>
    <sheetView showGridLines="0" topLeftCell="H1" zoomScale="60" zoomScaleNormal="60" workbookViewId="0">
      <selection activeCell="Y10" sqref="Y10"/>
    </sheetView>
  </sheetViews>
  <sheetFormatPr defaultColWidth="33.296875" defaultRowHeight="13.85" x14ac:dyDescent="0.3"/>
  <cols>
    <col min="1" max="1" width="13.09765625" style="14" customWidth="1"/>
    <col min="2" max="2" width="19.296875" style="14" customWidth="1"/>
    <col min="3" max="3" width="30.09765625" style="14" customWidth="1"/>
    <col min="4" max="4" width="103.69921875" style="92" customWidth="1"/>
    <col min="5" max="5" width="28.09765625" style="14" customWidth="1"/>
    <col min="6" max="6" width="33.69921875" style="14" customWidth="1"/>
    <col min="7" max="7" width="38.296875" style="14" customWidth="1"/>
    <col min="8" max="8" width="35.69921875" style="14" customWidth="1"/>
    <col min="9" max="9" width="18" style="34" customWidth="1"/>
    <col min="10" max="10" width="27.8984375" style="35" customWidth="1"/>
    <col min="11" max="11" width="27.296875" style="36" customWidth="1"/>
    <col min="12" max="12" width="22.19921875" style="14" customWidth="1"/>
    <col min="13" max="13" width="22.296875" style="14" customWidth="1"/>
    <col min="14" max="14" width="29.69921875" style="33" customWidth="1"/>
    <col min="15" max="15" width="41.3984375" style="33" customWidth="1"/>
    <col min="16" max="17" width="47.5" style="33" customWidth="1"/>
    <col min="18" max="18" width="38.796875" style="33" customWidth="1"/>
    <col min="19" max="19" width="33.296875" style="33" customWidth="1"/>
    <col min="20" max="20" width="50.796875" style="33" customWidth="1"/>
    <col min="21" max="21" width="33.296875" style="33"/>
    <col min="22" max="22" width="74.296875" style="33" customWidth="1"/>
    <col min="23" max="16384" width="33.296875" style="33"/>
  </cols>
  <sheetData>
    <row r="1" spans="1:22" s="3" customFormat="1" ht="70.349999999999994" customHeight="1" x14ac:dyDescent="0.3">
      <c r="A1" s="56"/>
      <c r="B1" s="54"/>
      <c r="C1" s="54"/>
      <c r="D1" s="116" t="s">
        <v>22</v>
      </c>
      <c r="E1" s="116"/>
      <c r="F1" s="116"/>
      <c r="G1" s="116"/>
      <c r="H1" s="116"/>
      <c r="I1" s="116"/>
      <c r="J1" s="116"/>
      <c r="K1" s="116"/>
      <c r="L1" s="116"/>
      <c r="M1" s="116"/>
      <c r="N1" s="116"/>
      <c r="O1" s="116"/>
      <c r="P1" s="116"/>
      <c r="Q1" s="116"/>
      <c r="R1" s="116"/>
      <c r="S1" s="116"/>
      <c r="T1" s="116"/>
      <c r="U1" s="116"/>
      <c r="V1" s="117"/>
    </row>
    <row r="2" spans="1:22" s="3" customFormat="1" x14ac:dyDescent="0.3">
      <c r="A2" s="4"/>
      <c r="B2" s="5"/>
      <c r="C2" s="5"/>
      <c r="D2" s="118"/>
      <c r="E2" s="118"/>
      <c r="F2" s="118"/>
      <c r="G2" s="118"/>
      <c r="H2" s="118"/>
      <c r="I2" s="118"/>
      <c r="J2" s="118"/>
      <c r="K2" s="118"/>
      <c r="L2" s="118"/>
      <c r="M2" s="118"/>
      <c r="N2" s="118"/>
      <c r="O2" s="118"/>
      <c r="P2" s="118"/>
      <c r="Q2" s="118"/>
      <c r="R2" s="118"/>
      <c r="S2" s="118"/>
      <c r="T2" s="118"/>
      <c r="U2" s="118"/>
      <c r="V2" s="119"/>
    </row>
    <row r="3" spans="1:22" s="3" customFormat="1" ht="17.75" x14ac:dyDescent="0.3">
      <c r="A3" s="85"/>
      <c r="B3" s="87"/>
      <c r="C3" s="87"/>
      <c r="D3" s="88"/>
      <c r="E3" s="88"/>
      <c r="F3" s="88"/>
      <c r="G3" s="88"/>
      <c r="H3" s="88"/>
      <c r="I3" s="88"/>
      <c r="J3" s="88"/>
      <c r="K3" s="88"/>
      <c r="L3" s="88"/>
      <c r="M3" s="88"/>
      <c r="N3" s="88"/>
      <c r="O3" s="88"/>
      <c r="P3" s="88"/>
      <c r="Q3" s="88"/>
      <c r="R3" s="88"/>
      <c r="S3" s="88"/>
      <c r="T3" s="88"/>
      <c r="U3" s="88"/>
      <c r="V3" s="89"/>
    </row>
    <row r="4" spans="1:22" s="3" customFormat="1" ht="20.5" x14ac:dyDescent="0.3">
      <c r="A4" s="85"/>
      <c r="B4" s="87"/>
      <c r="C4" s="87"/>
      <c r="D4" s="120" t="s">
        <v>29</v>
      </c>
      <c r="E4" s="120"/>
      <c r="F4" s="120"/>
      <c r="G4" s="120"/>
      <c r="H4" s="120"/>
      <c r="I4" s="120"/>
      <c r="J4" s="120"/>
      <c r="K4" s="120"/>
      <c r="L4" s="120"/>
      <c r="M4" s="120"/>
      <c r="N4" s="120"/>
      <c r="O4" s="120"/>
      <c r="P4" s="120"/>
      <c r="Q4" s="120"/>
      <c r="R4" s="120"/>
      <c r="S4" s="120"/>
      <c r="T4" s="120"/>
      <c r="U4" s="120"/>
      <c r="V4" s="121"/>
    </row>
    <row r="5" spans="1:22" s="3" customFormat="1" ht="20.5" customHeight="1" x14ac:dyDescent="0.3">
      <c r="A5" s="85"/>
      <c r="B5" s="87"/>
      <c r="C5" s="87"/>
      <c r="D5" s="120" t="s">
        <v>27</v>
      </c>
      <c r="E5" s="120"/>
      <c r="F5" s="120"/>
      <c r="G5" s="120"/>
      <c r="H5" s="120"/>
      <c r="I5" s="120"/>
      <c r="J5" s="120"/>
      <c r="K5" s="120"/>
      <c r="L5" s="120"/>
      <c r="M5" s="120"/>
      <c r="N5" s="120"/>
      <c r="O5" s="120"/>
      <c r="P5" s="120"/>
      <c r="Q5" s="120"/>
      <c r="R5" s="120"/>
      <c r="S5" s="120"/>
      <c r="T5" s="120"/>
      <c r="U5" s="120"/>
      <c r="V5" s="121"/>
    </row>
    <row r="6" spans="1:22" s="3" customFormat="1" ht="17.75" customHeight="1" x14ac:dyDescent="0.3">
      <c r="A6" s="85"/>
      <c r="B6" s="87"/>
      <c r="C6" s="87"/>
      <c r="D6" s="120"/>
      <c r="E6" s="120"/>
      <c r="F6" s="120"/>
      <c r="G6" s="120"/>
      <c r="H6" s="120"/>
      <c r="I6" s="120"/>
      <c r="J6" s="120"/>
      <c r="K6" s="120"/>
      <c r="L6" s="120"/>
      <c r="M6" s="120"/>
      <c r="N6" s="120"/>
      <c r="O6" s="120"/>
      <c r="P6" s="120"/>
      <c r="Q6" s="120"/>
      <c r="R6" s="120"/>
      <c r="S6" s="120"/>
      <c r="T6" s="120"/>
      <c r="U6" s="120"/>
      <c r="V6" s="121"/>
    </row>
    <row r="7" spans="1:22" s="3" customFormat="1" ht="54.85" customHeight="1" x14ac:dyDescent="0.3">
      <c r="A7" s="4"/>
      <c r="B7" s="5"/>
      <c r="C7" s="5"/>
      <c r="D7" s="78"/>
      <c r="E7" s="5"/>
      <c r="F7" s="5"/>
      <c r="G7" s="5"/>
      <c r="H7" s="5"/>
      <c r="I7" s="1"/>
      <c r="J7" s="17"/>
      <c r="K7" s="19"/>
      <c r="L7" s="5"/>
      <c r="M7" s="5"/>
      <c r="N7" s="17"/>
      <c r="O7" s="2" t="s">
        <v>14</v>
      </c>
      <c r="P7" s="2" t="s">
        <v>16</v>
      </c>
      <c r="Q7" s="2" t="s">
        <v>18</v>
      </c>
      <c r="R7" s="2" t="s">
        <v>20</v>
      </c>
      <c r="U7" s="5"/>
      <c r="V7" s="38"/>
    </row>
    <row r="8" spans="1:22" s="3" customFormat="1" ht="89.75" thickBot="1" x14ac:dyDescent="0.35">
      <c r="A8" s="59" t="s">
        <v>620</v>
      </c>
      <c r="B8" s="9" t="s">
        <v>0</v>
      </c>
      <c r="C8" s="6" t="s">
        <v>1</v>
      </c>
      <c r="D8" s="6" t="s">
        <v>2</v>
      </c>
      <c r="E8" s="6" t="s">
        <v>3</v>
      </c>
      <c r="F8" s="6" t="s">
        <v>4</v>
      </c>
      <c r="G8" s="6" t="s">
        <v>5</v>
      </c>
      <c r="H8" s="6" t="s">
        <v>6</v>
      </c>
      <c r="I8" s="7" t="s">
        <v>7</v>
      </c>
      <c r="J8" s="20" t="s">
        <v>8</v>
      </c>
      <c r="K8" s="20" t="s">
        <v>9</v>
      </c>
      <c r="L8" s="6" t="s">
        <v>10</v>
      </c>
      <c r="M8" s="6" t="s">
        <v>11</v>
      </c>
      <c r="N8" s="18" t="s">
        <v>12</v>
      </c>
      <c r="O8" s="10" t="s">
        <v>15</v>
      </c>
      <c r="P8" s="10" t="s">
        <v>17</v>
      </c>
      <c r="Q8" s="10" t="s">
        <v>19</v>
      </c>
      <c r="R8" s="11" t="s">
        <v>21</v>
      </c>
      <c r="S8" s="12" t="s">
        <v>13</v>
      </c>
      <c r="T8" s="79" t="s">
        <v>23</v>
      </c>
      <c r="U8" s="2" t="s">
        <v>24</v>
      </c>
      <c r="V8" s="60" t="s">
        <v>26</v>
      </c>
    </row>
    <row r="9" spans="1:22" s="37" customFormat="1" ht="88.75" customHeight="1" thickTop="1" x14ac:dyDescent="0.3">
      <c r="A9" s="93"/>
      <c r="B9" s="27" t="s">
        <v>357</v>
      </c>
      <c r="C9" s="40" t="s">
        <v>31</v>
      </c>
      <c r="D9" s="74" t="s">
        <v>738</v>
      </c>
      <c r="E9" s="27" t="s">
        <v>892</v>
      </c>
      <c r="F9" s="49" t="s">
        <v>358</v>
      </c>
      <c r="G9" s="27" t="s">
        <v>359</v>
      </c>
      <c r="H9" s="27" t="s">
        <v>359</v>
      </c>
      <c r="I9" s="46" t="s">
        <v>360</v>
      </c>
      <c r="J9" s="47">
        <v>4402.5</v>
      </c>
      <c r="K9" s="47">
        <v>4402.5</v>
      </c>
      <c r="L9" s="48">
        <v>46147</v>
      </c>
      <c r="M9" s="48">
        <v>46387</v>
      </c>
      <c r="N9" s="47">
        <v>4402.5</v>
      </c>
      <c r="O9" s="10"/>
      <c r="P9" s="10"/>
      <c r="Q9" s="10"/>
      <c r="R9" s="10"/>
      <c r="S9" s="32"/>
      <c r="T9" s="10" t="s">
        <v>562</v>
      </c>
      <c r="U9" s="10" t="s">
        <v>563</v>
      </c>
      <c r="V9" s="94" t="str">
        <f t="shared" ref="V9:V120" si="0">HYPERLINK(CONCATENATE("https://dati.anticorruzione.it/superset/dashboard/dettaglio_cig/?cig=",B9),CONCATENATE("https://dati.anticorruzione.it/superset/dashboard/dettaglio_cig/?cig=",B9))</f>
        <v>https://dati.anticorruzione.it/superset/dashboard/dettaglio_cig/?cig=BB8389AA7E</v>
      </c>
    </row>
    <row r="10" spans="1:22" s="37" customFormat="1" ht="88.75" customHeight="1" x14ac:dyDescent="0.3">
      <c r="A10" s="93"/>
      <c r="B10" s="27" t="s">
        <v>361</v>
      </c>
      <c r="C10" s="40" t="s">
        <v>31</v>
      </c>
      <c r="D10" s="74" t="s">
        <v>362</v>
      </c>
      <c r="E10" s="27" t="s">
        <v>892</v>
      </c>
      <c r="F10" s="49" t="s">
        <v>363</v>
      </c>
      <c r="G10" s="27" t="s">
        <v>364</v>
      </c>
      <c r="H10" s="27" t="s">
        <v>364</v>
      </c>
      <c r="I10" s="46" t="s">
        <v>365</v>
      </c>
      <c r="J10" s="47">
        <v>39800</v>
      </c>
      <c r="K10" s="47">
        <v>48556</v>
      </c>
      <c r="L10" s="48">
        <v>46150</v>
      </c>
      <c r="M10" s="48">
        <v>46881</v>
      </c>
      <c r="N10" s="47">
        <v>0</v>
      </c>
      <c r="O10" s="10"/>
      <c r="P10" s="10"/>
      <c r="Q10" s="10"/>
      <c r="R10" s="10"/>
      <c r="S10" s="32"/>
      <c r="T10" s="10" t="s">
        <v>564</v>
      </c>
      <c r="U10" s="10" t="s">
        <v>561</v>
      </c>
      <c r="V10" s="94" t="str">
        <f t="shared" si="0"/>
        <v>https://dati.anticorruzione.it/superset/dashboard/dettaglio_cig/?cig=BB86A6C76E</v>
      </c>
    </row>
    <row r="11" spans="1:22" s="37" customFormat="1" ht="88.75" customHeight="1" x14ac:dyDescent="0.3">
      <c r="A11" s="93"/>
      <c r="B11" s="27" t="s">
        <v>366</v>
      </c>
      <c r="C11" s="40" t="s">
        <v>31</v>
      </c>
      <c r="D11" s="74" t="s">
        <v>764</v>
      </c>
      <c r="E11" s="27" t="s">
        <v>892</v>
      </c>
      <c r="F11" s="49" t="s">
        <v>367</v>
      </c>
      <c r="G11" s="27" t="s">
        <v>368</v>
      </c>
      <c r="H11" s="27" t="s">
        <v>368</v>
      </c>
      <c r="I11" s="46" t="s">
        <v>369</v>
      </c>
      <c r="J11" s="47">
        <v>39954.1</v>
      </c>
      <c r="K11" s="47">
        <v>43949.8</v>
      </c>
      <c r="L11" s="48">
        <v>46154</v>
      </c>
      <c r="M11" s="48">
        <v>46519</v>
      </c>
      <c r="N11" s="47">
        <v>0</v>
      </c>
      <c r="O11" s="10"/>
      <c r="P11" s="10"/>
      <c r="Q11" s="10"/>
      <c r="R11" s="10"/>
      <c r="S11" s="32"/>
      <c r="T11" s="10" t="s">
        <v>596</v>
      </c>
      <c r="U11" s="10" t="s">
        <v>561</v>
      </c>
      <c r="V11" s="94" t="str">
        <f t="shared" si="0"/>
        <v xml:space="preserve">https://dati.anticorruzione.it/superset/dashboard/dettaglio_cig/?cig=BB3F3BAC08 </v>
      </c>
    </row>
    <row r="12" spans="1:22" s="37" customFormat="1" ht="88.75" customHeight="1" x14ac:dyDescent="0.3">
      <c r="A12" s="93"/>
      <c r="B12" s="27" t="s">
        <v>370</v>
      </c>
      <c r="C12" s="40" t="s">
        <v>31</v>
      </c>
      <c r="D12" s="74" t="s">
        <v>739</v>
      </c>
      <c r="E12" s="27" t="s">
        <v>892</v>
      </c>
      <c r="F12" s="49" t="s">
        <v>371</v>
      </c>
      <c r="G12" s="27" t="s">
        <v>372</v>
      </c>
      <c r="H12" s="27" t="s">
        <v>372</v>
      </c>
      <c r="I12" s="46" t="s">
        <v>373</v>
      </c>
      <c r="J12" s="47">
        <v>6000</v>
      </c>
      <c r="K12" s="47">
        <v>6240</v>
      </c>
      <c r="L12" s="48">
        <v>46154</v>
      </c>
      <c r="M12" s="48">
        <v>46387</v>
      </c>
      <c r="N12" s="47">
        <v>0</v>
      </c>
      <c r="O12" s="10"/>
      <c r="P12" s="10"/>
      <c r="Q12" s="10"/>
      <c r="R12" s="10"/>
      <c r="S12" s="32"/>
      <c r="T12" s="10" t="s">
        <v>565</v>
      </c>
      <c r="U12" s="10" t="s">
        <v>561</v>
      </c>
      <c r="V12" s="94" t="str">
        <f t="shared" si="0"/>
        <v>https://dati.anticorruzione.it/superset/dashboard/dettaglio_cig/?cig=BB975036A3</v>
      </c>
    </row>
    <row r="13" spans="1:22" s="37" customFormat="1" ht="110.8" customHeight="1" x14ac:dyDescent="0.3">
      <c r="A13" s="93" t="s">
        <v>709</v>
      </c>
      <c r="B13" s="27" t="s">
        <v>737</v>
      </c>
      <c r="C13" s="40" t="s">
        <v>31</v>
      </c>
      <c r="D13" s="74" t="s">
        <v>763</v>
      </c>
      <c r="E13" s="27" t="s">
        <v>906</v>
      </c>
      <c r="F13" s="49" t="s">
        <v>374</v>
      </c>
      <c r="G13" s="27" t="s">
        <v>375</v>
      </c>
      <c r="H13" s="27" t="s">
        <v>376</v>
      </c>
      <c r="I13" s="46" t="s">
        <v>377</v>
      </c>
      <c r="J13" s="47">
        <v>9019</v>
      </c>
      <c r="K13" s="47">
        <f>+J13*1.22</f>
        <v>11003.18</v>
      </c>
      <c r="L13" s="48">
        <v>46154</v>
      </c>
      <c r="M13" s="48">
        <v>46752</v>
      </c>
      <c r="N13" s="47">
        <v>0</v>
      </c>
      <c r="O13" s="10"/>
      <c r="P13" s="10"/>
      <c r="Q13" s="10"/>
      <c r="R13" s="10"/>
      <c r="S13" s="32"/>
      <c r="T13" s="10" t="s">
        <v>584</v>
      </c>
      <c r="U13" s="10" t="s">
        <v>561</v>
      </c>
      <c r="V13" s="94" t="str">
        <f t="shared" si="0"/>
        <v>https://dati.anticorruzione.it/superset/dashboard/dettaglio_cig/?cig=B9453998FB</v>
      </c>
    </row>
    <row r="14" spans="1:22" s="37" customFormat="1" ht="110.8" customHeight="1" x14ac:dyDescent="0.3">
      <c r="A14" s="93" t="s">
        <v>708</v>
      </c>
      <c r="B14" s="27" t="s">
        <v>736</v>
      </c>
      <c r="C14" s="40" t="s">
        <v>31</v>
      </c>
      <c r="D14" s="74" t="s">
        <v>763</v>
      </c>
      <c r="E14" s="27" t="s">
        <v>906</v>
      </c>
      <c r="F14" s="49" t="s">
        <v>374</v>
      </c>
      <c r="G14" s="27" t="s">
        <v>375</v>
      </c>
      <c r="H14" s="27" t="s">
        <v>378</v>
      </c>
      <c r="I14" s="46" t="s">
        <v>379</v>
      </c>
      <c r="J14" s="47">
        <v>5434</v>
      </c>
      <c r="K14" s="47">
        <f t="shared" ref="K14:K16" si="1">+J14*1.22</f>
        <v>6629.48</v>
      </c>
      <c r="L14" s="48">
        <v>46154</v>
      </c>
      <c r="M14" s="48">
        <v>46752</v>
      </c>
      <c r="N14" s="47">
        <v>405.65</v>
      </c>
      <c r="O14" s="10"/>
      <c r="P14" s="10"/>
      <c r="Q14" s="10"/>
      <c r="R14" s="10"/>
      <c r="S14" s="32"/>
      <c r="T14" s="10" t="s">
        <v>584</v>
      </c>
      <c r="U14" s="10" t="s">
        <v>561</v>
      </c>
      <c r="V14" s="94" t="str">
        <f t="shared" si="0"/>
        <v>https://dati.anticorruzione.it/superset/dashboard/dettaglio_cig/?cig=B94539A9CE</v>
      </c>
    </row>
    <row r="15" spans="1:22" s="37" customFormat="1" ht="110.8" customHeight="1" x14ac:dyDescent="0.3">
      <c r="A15" s="93" t="s">
        <v>732</v>
      </c>
      <c r="B15" s="27" t="s">
        <v>735</v>
      </c>
      <c r="C15" s="40" t="s">
        <v>31</v>
      </c>
      <c r="D15" s="74" t="s">
        <v>763</v>
      </c>
      <c r="E15" s="27" t="s">
        <v>906</v>
      </c>
      <c r="F15" s="49" t="s">
        <v>374</v>
      </c>
      <c r="G15" s="27" t="s">
        <v>375</v>
      </c>
      <c r="H15" s="27" t="s">
        <v>380</v>
      </c>
      <c r="I15" s="46" t="s">
        <v>381</v>
      </c>
      <c r="J15" s="47">
        <v>44800</v>
      </c>
      <c r="K15" s="47">
        <f t="shared" si="1"/>
        <v>54656</v>
      </c>
      <c r="L15" s="48">
        <v>46154</v>
      </c>
      <c r="M15" s="48">
        <v>46752</v>
      </c>
      <c r="N15" s="47">
        <v>0</v>
      </c>
      <c r="O15" s="10"/>
      <c r="P15" s="10"/>
      <c r="Q15" s="10"/>
      <c r="R15" s="10"/>
      <c r="S15" s="32"/>
      <c r="T15" s="10" t="s">
        <v>584</v>
      </c>
      <c r="U15" s="10" t="s">
        <v>561</v>
      </c>
      <c r="V15" s="94" t="str">
        <f t="shared" si="0"/>
        <v>https://dati.anticorruzione.it/superset/dashboard/dettaglio_cig/?cig=B94539BAA1</v>
      </c>
    </row>
    <row r="16" spans="1:22" s="37" customFormat="1" ht="110.8" customHeight="1" x14ac:dyDescent="0.3">
      <c r="A16" s="93" t="s">
        <v>733</v>
      </c>
      <c r="B16" s="27" t="s">
        <v>734</v>
      </c>
      <c r="C16" s="40" t="s">
        <v>31</v>
      </c>
      <c r="D16" s="74" t="s">
        <v>763</v>
      </c>
      <c r="E16" s="27" t="s">
        <v>906</v>
      </c>
      <c r="F16" s="49" t="s">
        <v>374</v>
      </c>
      <c r="G16" s="27" t="s">
        <v>375</v>
      </c>
      <c r="H16" s="27" t="s">
        <v>382</v>
      </c>
      <c r="I16" s="46" t="s">
        <v>383</v>
      </c>
      <c r="J16" s="47">
        <v>806.4</v>
      </c>
      <c r="K16" s="47">
        <f t="shared" si="1"/>
        <v>983.80799999999999</v>
      </c>
      <c r="L16" s="48">
        <v>46154</v>
      </c>
      <c r="M16" s="48">
        <v>46752</v>
      </c>
      <c r="N16" s="47">
        <v>140.54</v>
      </c>
      <c r="O16" s="10"/>
      <c r="P16" s="10"/>
      <c r="Q16" s="10"/>
      <c r="R16" s="10"/>
      <c r="S16" s="32"/>
      <c r="T16" s="10" t="s">
        <v>584</v>
      </c>
      <c r="U16" s="10" t="s">
        <v>561</v>
      </c>
      <c r="V16" s="94" t="str">
        <f t="shared" si="0"/>
        <v>https://dati.anticorruzione.it/superset/dashboard/dettaglio_cig/?cig=B94539CB74</v>
      </c>
    </row>
    <row r="17" spans="1:22" s="37" customFormat="1" ht="88.75" customHeight="1" x14ac:dyDescent="0.3">
      <c r="A17" s="93"/>
      <c r="B17" s="27" t="s">
        <v>384</v>
      </c>
      <c r="C17" s="40" t="s">
        <v>31</v>
      </c>
      <c r="D17" s="74" t="s">
        <v>753</v>
      </c>
      <c r="E17" s="27" t="s">
        <v>892</v>
      </c>
      <c r="F17" s="49" t="s">
        <v>385</v>
      </c>
      <c r="G17" s="27" t="s">
        <v>386</v>
      </c>
      <c r="H17" s="27" t="s">
        <v>386</v>
      </c>
      <c r="I17" s="46" t="s">
        <v>387</v>
      </c>
      <c r="J17" s="47">
        <v>23220</v>
      </c>
      <c r="K17" s="47">
        <v>25542</v>
      </c>
      <c r="L17" s="48">
        <v>46154</v>
      </c>
      <c r="M17" s="48">
        <v>46519</v>
      </c>
      <c r="N17" s="47">
        <v>0</v>
      </c>
      <c r="O17" s="10"/>
      <c r="P17" s="10"/>
      <c r="Q17" s="10"/>
      <c r="R17" s="10"/>
      <c r="S17" s="32"/>
      <c r="T17" s="10" t="s">
        <v>596</v>
      </c>
      <c r="U17" s="10" t="s">
        <v>561</v>
      </c>
      <c r="V17" s="94" t="str">
        <f t="shared" si="0"/>
        <v xml:space="preserve">https://dati.anticorruzione.it/superset/dashboard/dettaglio_cig/?cig=BB96EF036A </v>
      </c>
    </row>
    <row r="18" spans="1:22" s="37" customFormat="1" ht="88.75" customHeight="1" x14ac:dyDescent="0.3">
      <c r="A18" s="93"/>
      <c r="B18" s="27" t="s">
        <v>752</v>
      </c>
      <c r="C18" s="40" t="s">
        <v>31</v>
      </c>
      <c r="D18" s="74" t="s">
        <v>762</v>
      </c>
      <c r="E18" s="27" t="s">
        <v>892</v>
      </c>
      <c r="F18" s="49" t="s">
        <v>388</v>
      </c>
      <c r="G18" s="27" t="s">
        <v>389</v>
      </c>
      <c r="H18" s="27" t="s">
        <v>389</v>
      </c>
      <c r="I18" s="46" t="s">
        <v>390</v>
      </c>
      <c r="J18" s="47">
        <v>139500</v>
      </c>
      <c r="K18" s="47">
        <v>170190</v>
      </c>
      <c r="L18" s="48">
        <v>46156</v>
      </c>
      <c r="M18" s="48">
        <v>46873</v>
      </c>
      <c r="N18" s="47">
        <v>0</v>
      </c>
      <c r="O18" s="10"/>
      <c r="P18" s="10"/>
      <c r="Q18" s="10"/>
      <c r="R18" s="10"/>
      <c r="S18" s="32"/>
      <c r="T18" s="10" t="s">
        <v>566</v>
      </c>
      <c r="U18" s="10" t="s">
        <v>561</v>
      </c>
      <c r="V18" s="94" t="str">
        <f t="shared" si="0"/>
        <v xml:space="preserve">https://dati.anticorruzione.it/superset/dashboard/dettaglio_cig/?cig=BB9DD028A1 </v>
      </c>
    </row>
    <row r="19" spans="1:22" s="37" customFormat="1" ht="88.75" customHeight="1" x14ac:dyDescent="0.3">
      <c r="A19" s="93"/>
      <c r="B19" s="27" t="s">
        <v>391</v>
      </c>
      <c r="C19" s="40" t="s">
        <v>31</v>
      </c>
      <c r="D19" s="74" t="s">
        <v>392</v>
      </c>
      <c r="E19" s="27" t="s">
        <v>892</v>
      </c>
      <c r="F19" s="49" t="s">
        <v>393</v>
      </c>
      <c r="G19" s="27" t="s">
        <v>394</v>
      </c>
      <c r="H19" s="27" t="s">
        <v>394</v>
      </c>
      <c r="I19" s="46" t="s">
        <v>395</v>
      </c>
      <c r="J19" s="47">
        <v>1150</v>
      </c>
      <c r="K19" s="47">
        <v>1265</v>
      </c>
      <c r="L19" s="48">
        <v>46156</v>
      </c>
      <c r="M19" s="48">
        <v>46387</v>
      </c>
      <c r="N19" s="47">
        <v>0</v>
      </c>
      <c r="O19" s="10"/>
      <c r="P19" s="10"/>
      <c r="Q19" s="10"/>
      <c r="R19" s="10"/>
      <c r="S19" s="32"/>
      <c r="T19" s="10" t="s">
        <v>567</v>
      </c>
      <c r="U19" s="10" t="s">
        <v>561</v>
      </c>
      <c r="V19" s="94" t="str">
        <f t="shared" si="0"/>
        <v>https://dati.anticorruzione.it/superset/dashboard/dettaglio_cig/?cig=BBA1B9F42F</v>
      </c>
    </row>
    <row r="20" spans="1:22" s="37" customFormat="1" ht="88.75" customHeight="1" x14ac:dyDescent="0.3">
      <c r="A20" s="93"/>
      <c r="B20" s="27" t="s">
        <v>396</v>
      </c>
      <c r="C20" s="40" t="s">
        <v>31</v>
      </c>
      <c r="D20" s="74" t="s">
        <v>397</v>
      </c>
      <c r="E20" s="27" t="s">
        <v>892</v>
      </c>
      <c r="F20" s="49" t="s">
        <v>398</v>
      </c>
      <c r="G20" s="27" t="s">
        <v>399</v>
      </c>
      <c r="H20" s="27" t="s">
        <v>399</v>
      </c>
      <c r="I20" s="46" t="s">
        <v>400</v>
      </c>
      <c r="J20" s="47">
        <v>2400</v>
      </c>
      <c r="K20" s="47">
        <v>2640</v>
      </c>
      <c r="L20" s="48">
        <v>46157</v>
      </c>
      <c r="M20" s="48">
        <v>46387</v>
      </c>
      <c r="N20" s="47">
        <v>2640</v>
      </c>
      <c r="O20" s="10"/>
      <c r="P20" s="10"/>
      <c r="Q20" s="10"/>
      <c r="R20" s="10"/>
      <c r="S20" s="32"/>
      <c r="T20" s="10" t="s">
        <v>568</v>
      </c>
      <c r="U20" s="10" t="s">
        <v>561</v>
      </c>
      <c r="V20" s="94" t="str">
        <f t="shared" si="0"/>
        <v>https://dati.anticorruzione.it/superset/dashboard/dettaglio_cig/?cig=BBA1B82C3E</v>
      </c>
    </row>
    <row r="21" spans="1:22" s="37" customFormat="1" ht="88.75" customHeight="1" x14ac:dyDescent="0.3">
      <c r="A21" s="93"/>
      <c r="B21" s="27" t="s">
        <v>401</v>
      </c>
      <c r="C21" s="40" t="s">
        <v>31</v>
      </c>
      <c r="D21" s="74" t="s">
        <v>754</v>
      </c>
      <c r="E21" s="27" t="s">
        <v>892</v>
      </c>
      <c r="F21" s="49" t="s">
        <v>402</v>
      </c>
      <c r="G21" s="27" t="s">
        <v>403</v>
      </c>
      <c r="H21" s="27" t="s">
        <v>403</v>
      </c>
      <c r="I21" s="46" t="s">
        <v>404</v>
      </c>
      <c r="J21" s="47">
        <v>1212.5</v>
      </c>
      <c r="K21" s="47">
        <v>1333.75</v>
      </c>
      <c r="L21" s="48">
        <v>46157</v>
      </c>
      <c r="M21" s="48">
        <v>46387</v>
      </c>
      <c r="N21" s="47">
        <v>266.74</v>
      </c>
      <c r="O21" s="10"/>
      <c r="P21" s="10"/>
      <c r="Q21" s="10"/>
      <c r="R21" s="10"/>
      <c r="S21" s="32"/>
      <c r="T21" s="10" t="s">
        <v>596</v>
      </c>
      <c r="U21" s="10" t="s">
        <v>561</v>
      </c>
      <c r="V21" s="94" t="str">
        <f t="shared" si="0"/>
        <v>https://dati.anticorruzione.it/superset/dashboard/dettaglio_cig/?cig=BB8D1BA75C</v>
      </c>
    </row>
    <row r="22" spans="1:22" s="37" customFormat="1" ht="88.75" customHeight="1" x14ac:dyDescent="0.3">
      <c r="A22" s="93"/>
      <c r="B22" s="27" t="s">
        <v>405</v>
      </c>
      <c r="C22" s="40" t="s">
        <v>31</v>
      </c>
      <c r="D22" s="74" t="s">
        <v>755</v>
      </c>
      <c r="E22" s="27" t="s">
        <v>892</v>
      </c>
      <c r="F22" s="49" t="s">
        <v>406</v>
      </c>
      <c r="G22" s="27" t="s">
        <v>407</v>
      </c>
      <c r="H22" s="27" t="s">
        <v>407</v>
      </c>
      <c r="I22" s="46" t="s">
        <v>408</v>
      </c>
      <c r="J22" s="47">
        <v>3975</v>
      </c>
      <c r="K22" s="47">
        <v>4379.7</v>
      </c>
      <c r="L22" s="48">
        <v>46157</v>
      </c>
      <c r="M22" s="48">
        <v>46387</v>
      </c>
      <c r="N22" s="47">
        <v>0</v>
      </c>
      <c r="O22" s="10"/>
      <c r="P22" s="10"/>
      <c r="Q22" s="10"/>
      <c r="R22" s="10"/>
      <c r="S22" s="32"/>
      <c r="T22" s="10" t="s">
        <v>596</v>
      </c>
      <c r="U22" s="10" t="s">
        <v>561</v>
      </c>
      <c r="V22" s="94" t="str">
        <f t="shared" si="0"/>
        <v>https://dati.anticorruzione.it/superset/dashboard/dettaglio_cig/?cig=BB4A246671</v>
      </c>
    </row>
    <row r="23" spans="1:22" s="37" customFormat="1" ht="88.75" customHeight="1" x14ac:dyDescent="0.3">
      <c r="A23" s="93"/>
      <c r="B23" s="27" t="s">
        <v>745</v>
      </c>
      <c r="C23" s="40" t="s">
        <v>31</v>
      </c>
      <c r="D23" s="74" t="s">
        <v>756</v>
      </c>
      <c r="E23" s="27" t="s">
        <v>892</v>
      </c>
      <c r="F23" s="49" t="s">
        <v>409</v>
      </c>
      <c r="G23" s="27" t="s">
        <v>410</v>
      </c>
      <c r="H23" s="27" t="s">
        <v>410</v>
      </c>
      <c r="I23" s="46" t="s">
        <v>75</v>
      </c>
      <c r="J23" s="47">
        <v>7374.84</v>
      </c>
      <c r="K23" s="47">
        <v>7669.84</v>
      </c>
      <c r="L23" s="48">
        <v>46161</v>
      </c>
      <c r="M23" s="48">
        <v>46387</v>
      </c>
      <c r="N23" s="47">
        <v>0</v>
      </c>
      <c r="O23" s="10"/>
      <c r="P23" s="10"/>
      <c r="Q23" s="10"/>
      <c r="R23" s="10"/>
      <c r="S23" s="32"/>
      <c r="T23" s="10" t="s">
        <v>569</v>
      </c>
      <c r="U23" s="10" t="s">
        <v>561</v>
      </c>
      <c r="V23" s="94" t="str">
        <f t="shared" si="0"/>
        <v>https://dati.anticorruzione.it/superset/dashboard/dettaglio_cig/?cig=BB96F33AB2</v>
      </c>
    </row>
    <row r="24" spans="1:22" s="37" customFormat="1" ht="88.75" customHeight="1" x14ac:dyDescent="0.3">
      <c r="A24" s="93"/>
      <c r="B24" s="27" t="s">
        <v>411</v>
      </c>
      <c r="C24" s="40" t="s">
        <v>31</v>
      </c>
      <c r="D24" s="74" t="s">
        <v>757</v>
      </c>
      <c r="E24" s="27" t="s">
        <v>892</v>
      </c>
      <c r="F24" s="49" t="s">
        <v>412</v>
      </c>
      <c r="G24" s="27" t="s">
        <v>413</v>
      </c>
      <c r="H24" s="27" t="s">
        <v>413</v>
      </c>
      <c r="I24" s="46" t="s">
        <v>414</v>
      </c>
      <c r="J24" s="47">
        <v>873.08</v>
      </c>
      <c r="K24" s="47">
        <v>908</v>
      </c>
      <c r="L24" s="48">
        <v>46161</v>
      </c>
      <c r="M24" s="48">
        <v>46387</v>
      </c>
      <c r="N24" s="47">
        <v>0</v>
      </c>
      <c r="O24" s="10"/>
      <c r="P24" s="10"/>
      <c r="Q24" s="10"/>
      <c r="R24" s="10"/>
      <c r="S24" s="32"/>
      <c r="T24" s="10" t="s">
        <v>570</v>
      </c>
      <c r="U24" s="10" t="s">
        <v>561</v>
      </c>
      <c r="V24" s="94" t="str">
        <f t="shared" si="0"/>
        <v>https://dati.anticorruzione.it/superset/dashboard/dettaglio_cig/?cig=BBA1C2D95C</v>
      </c>
    </row>
    <row r="25" spans="1:22" s="37" customFormat="1" ht="88.75" customHeight="1" x14ac:dyDescent="0.3">
      <c r="A25" s="93"/>
      <c r="B25" s="27" t="s">
        <v>748</v>
      </c>
      <c r="C25" s="40" t="s">
        <v>31</v>
      </c>
      <c r="D25" s="74" t="s">
        <v>758</v>
      </c>
      <c r="E25" s="27" t="s">
        <v>892</v>
      </c>
      <c r="F25" s="49" t="s">
        <v>415</v>
      </c>
      <c r="G25" s="27" t="s">
        <v>416</v>
      </c>
      <c r="H25" s="27" t="s">
        <v>416</v>
      </c>
      <c r="I25" s="46" t="s">
        <v>75</v>
      </c>
      <c r="J25" s="47">
        <v>16794.98</v>
      </c>
      <c r="K25" s="47">
        <v>17466.78</v>
      </c>
      <c r="L25" s="48">
        <v>46161</v>
      </c>
      <c r="M25" s="48">
        <v>46387</v>
      </c>
      <c r="N25" s="47">
        <v>0</v>
      </c>
      <c r="O25" s="10"/>
      <c r="P25" s="10"/>
      <c r="Q25" s="10"/>
      <c r="R25" s="10"/>
      <c r="S25" s="32"/>
      <c r="T25" s="10" t="s">
        <v>571</v>
      </c>
      <c r="U25" s="10" t="s">
        <v>561</v>
      </c>
      <c r="V25" s="94" t="str">
        <f t="shared" si="0"/>
        <v xml:space="preserve">https://dati.anticorruzione.it/superset/dashboard/dettaglio_cig/?cig=BB27E52706 </v>
      </c>
    </row>
    <row r="26" spans="1:22" s="37" customFormat="1" ht="88.75" customHeight="1" x14ac:dyDescent="0.3">
      <c r="A26" s="93"/>
      <c r="B26" s="27" t="s">
        <v>747</v>
      </c>
      <c r="C26" s="40" t="s">
        <v>31</v>
      </c>
      <c r="D26" s="74" t="s">
        <v>759</v>
      </c>
      <c r="E26" s="27" t="s">
        <v>892</v>
      </c>
      <c r="F26" s="49" t="s">
        <v>417</v>
      </c>
      <c r="G26" s="27" t="s">
        <v>418</v>
      </c>
      <c r="H26" s="27" t="s">
        <v>418</v>
      </c>
      <c r="I26" s="46" t="s">
        <v>419</v>
      </c>
      <c r="J26" s="47">
        <v>139000</v>
      </c>
      <c r="K26" s="47">
        <v>169580</v>
      </c>
      <c r="L26" s="48">
        <v>46162</v>
      </c>
      <c r="M26" s="48">
        <v>46387</v>
      </c>
      <c r="N26" s="47">
        <v>0</v>
      </c>
      <c r="O26" s="10"/>
      <c r="P26" s="10"/>
      <c r="Q26" s="10"/>
      <c r="R26" s="10"/>
      <c r="S26" s="32"/>
      <c r="T26" s="10" t="s">
        <v>572</v>
      </c>
      <c r="U26" s="10" t="s">
        <v>561</v>
      </c>
      <c r="V26" s="94" t="str">
        <f t="shared" si="0"/>
        <v>https://dati.anticorruzione.it/superset/dashboard/dettaglio_cig/?cig=BB8D09CB57</v>
      </c>
    </row>
    <row r="27" spans="1:22" s="37" customFormat="1" ht="88.75" customHeight="1" x14ac:dyDescent="0.3">
      <c r="A27" s="93"/>
      <c r="B27" s="27" t="s">
        <v>420</v>
      </c>
      <c r="C27" s="40" t="s">
        <v>31</v>
      </c>
      <c r="D27" s="74" t="s">
        <v>761</v>
      </c>
      <c r="E27" s="27" t="s">
        <v>892</v>
      </c>
      <c r="F27" s="49" t="s">
        <v>421</v>
      </c>
      <c r="G27" s="27" t="s">
        <v>422</v>
      </c>
      <c r="H27" s="27" t="s">
        <v>422</v>
      </c>
      <c r="I27" s="46" t="s">
        <v>423</v>
      </c>
      <c r="J27" s="47">
        <v>105456.42</v>
      </c>
      <c r="K27" s="47">
        <v>128656.83</v>
      </c>
      <c r="L27" s="48">
        <v>46162</v>
      </c>
      <c r="M27" s="48">
        <v>46537</v>
      </c>
      <c r="N27" s="47">
        <v>0</v>
      </c>
      <c r="O27" s="10"/>
      <c r="P27" s="10"/>
      <c r="Q27" s="10"/>
      <c r="R27" s="10"/>
      <c r="S27" s="32"/>
      <c r="T27" s="10" t="s">
        <v>573</v>
      </c>
      <c r="U27" s="10" t="s">
        <v>561</v>
      </c>
      <c r="V27" s="94" t="str">
        <f t="shared" si="0"/>
        <v>https://dati.anticorruzione.it/superset/dashboard/dettaglio_cig/?cig=BB885373A9</v>
      </c>
    </row>
    <row r="28" spans="1:22" s="37" customFormat="1" ht="88.75" customHeight="1" x14ac:dyDescent="0.3">
      <c r="A28" s="93"/>
      <c r="B28" s="27" t="s">
        <v>746</v>
      </c>
      <c r="C28" s="40" t="s">
        <v>31</v>
      </c>
      <c r="D28" s="74" t="s">
        <v>760</v>
      </c>
      <c r="E28" s="27" t="s">
        <v>892</v>
      </c>
      <c r="F28" s="49" t="s">
        <v>424</v>
      </c>
      <c r="G28" s="27" t="s">
        <v>425</v>
      </c>
      <c r="H28" s="27" t="s">
        <v>425</v>
      </c>
      <c r="I28" s="46" t="s">
        <v>426</v>
      </c>
      <c r="J28" s="47">
        <v>139900</v>
      </c>
      <c r="K28" s="47">
        <v>139900</v>
      </c>
      <c r="L28" s="48">
        <v>46143</v>
      </c>
      <c r="M28" s="48">
        <v>46265</v>
      </c>
      <c r="N28" s="47">
        <v>0</v>
      </c>
      <c r="O28" s="10"/>
      <c r="P28" s="10"/>
      <c r="Q28" s="10"/>
      <c r="R28" s="10"/>
      <c r="S28" s="32"/>
      <c r="T28" s="10" t="s">
        <v>574</v>
      </c>
      <c r="U28" s="10" t="s">
        <v>561</v>
      </c>
      <c r="V28" s="94" t="str">
        <f t="shared" si="0"/>
        <v>https://dati.anticorruzione.it/superset/dashboard/dettaglio_cig/?cig=BB9D8CDFDA</v>
      </c>
    </row>
    <row r="29" spans="1:22" s="37" customFormat="1" ht="88.75" customHeight="1" x14ac:dyDescent="0.3">
      <c r="A29" s="93"/>
      <c r="B29" s="27" t="s">
        <v>749</v>
      </c>
      <c r="C29" s="40" t="s">
        <v>31</v>
      </c>
      <c r="D29" s="74" t="s">
        <v>765</v>
      </c>
      <c r="E29" s="27" t="s">
        <v>892</v>
      </c>
      <c r="F29" s="49" t="s">
        <v>427</v>
      </c>
      <c r="G29" s="27" t="s">
        <v>428</v>
      </c>
      <c r="H29" s="27" t="s">
        <v>428</v>
      </c>
      <c r="I29" s="46" t="s">
        <v>270</v>
      </c>
      <c r="J29" s="47">
        <v>2190</v>
      </c>
      <c r="K29" s="47">
        <v>2277.6</v>
      </c>
      <c r="L29" s="48">
        <v>46162</v>
      </c>
      <c r="M29" s="48">
        <v>46527</v>
      </c>
      <c r="N29" s="47">
        <v>0</v>
      </c>
      <c r="O29" s="10"/>
      <c r="P29" s="10"/>
      <c r="Q29" s="10"/>
      <c r="R29" s="10"/>
      <c r="S29" s="32"/>
      <c r="T29" s="10" t="s">
        <v>575</v>
      </c>
      <c r="U29" s="10" t="s">
        <v>561</v>
      </c>
      <c r="V29" s="94" t="str">
        <f t="shared" si="0"/>
        <v>https://dati.anticorruzione.it/superset/dashboard/dettaglio_cig/?cig=BB27E154B0</v>
      </c>
    </row>
    <row r="30" spans="1:22" s="37" customFormat="1" ht="88.75" customHeight="1" x14ac:dyDescent="0.3">
      <c r="A30" s="93"/>
      <c r="B30" s="27" t="s">
        <v>750</v>
      </c>
      <c r="C30" s="40" t="s">
        <v>31</v>
      </c>
      <c r="D30" s="74" t="s">
        <v>766</v>
      </c>
      <c r="E30" s="27" t="s">
        <v>892</v>
      </c>
      <c r="F30" s="49" t="s">
        <v>429</v>
      </c>
      <c r="G30" s="27" t="s">
        <v>430</v>
      </c>
      <c r="H30" s="27" t="s">
        <v>430</v>
      </c>
      <c r="I30" s="46" t="s">
        <v>431</v>
      </c>
      <c r="J30" s="47">
        <v>41500</v>
      </c>
      <c r="K30" s="47">
        <v>45650</v>
      </c>
      <c r="L30" s="48">
        <v>46162</v>
      </c>
      <c r="M30" s="48">
        <v>46387</v>
      </c>
      <c r="N30" s="47">
        <v>0</v>
      </c>
      <c r="O30" s="10"/>
      <c r="P30" s="10"/>
      <c r="Q30" s="10"/>
      <c r="R30" s="10"/>
      <c r="S30" s="32"/>
      <c r="T30" s="10" t="s">
        <v>576</v>
      </c>
      <c r="U30" s="10" t="s">
        <v>561</v>
      </c>
      <c r="V30" s="94" t="str">
        <f t="shared" si="0"/>
        <v>https://dati.anticorruzione.it/superset/dashboard/dettaglio_cig/?cig=BBAE08D721</v>
      </c>
    </row>
    <row r="31" spans="1:22" s="37" customFormat="1" ht="88.75" customHeight="1" x14ac:dyDescent="0.3">
      <c r="A31" s="93"/>
      <c r="B31" s="27" t="s">
        <v>432</v>
      </c>
      <c r="C31" s="40" t="s">
        <v>31</v>
      </c>
      <c r="D31" s="74" t="s">
        <v>767</v>
      </c>
      <c r="E31" s="27" t="s">
        <v>892</v>
      </c>
      <c r="F31" s="49" t="s">
        <v>433</v>
      </c>
      <c r="G31" s="27" t="s">
        <v>434</v>
      </c>
      <c r="H31" s="27" t="s">
        <v>434</v>
      </c>
      <c r="I31" s="46" t="s">
        <v>435</v>
      </c>
      <c r="J31" s="47">
        <v>1736.21</v>
      </c>
      <c r="K31" s="47">
        <v>2118.1799999999998</v>
      </c>
      <c r="L31" s="48">
        <v>46164</v>
      </c>
      <c r="M31" s="48">
        <v>46387</v>
      </c>
      <c r="N31" s="47">
        <v>0</v>
      </c>
      <c r="O31" s="10"/>
      <c r="P31" s="10"/>
      <c r="Q31" s="10"/>
      <c r="R31" s="10"/>
      <c r="S31" s="32"/>
      <c r="T31" s="10" t="s">
        <v>577</v>
      </c>
      <c r="U31" s="10" t="s">
        <v>561</v>
      </c>
      <c r="V31" s="94" t="str">
        <f t="shared" si="0"/>
        <v>https://dati.anticorruzione.it/superset/dashboard/dettaglio_cig/?cig=BBB9EEC088</v>
      </c>
    </row>
    <row r="32" spans="1:22" s="37" customFormat="1" ht="88.75" customHeight="1" x14ac:dyDescent="0.3">
      <c r="A32" s="93"/>
      <c r="B32" s="27" t="s">
        <v>751</v>
      </c>
      <c r="C32" s="40" t="s">
        <v>31</v>
      </c>
      <c r="D32" s="74" t="s">
        <v>768</v>
      </c>
      <c r="E32" s="27" t="s">
        <v>892</v>
      </c>
      <c r="F32" s="49" t="s">
        <v>436</v>
      </c>
      <c r="G32" s="27" t="s">
        <v>437</v>
      </c>
      <c r="H32" s="27" t="s">
        <v>437</v>
      </c>
      <c r="I32" s="46" t="s">
        <v>438</v>
      </c>
      <c r="J32" s="47">
        <v>82537.5</v>
      </c>
      <c r="K32" s="47">
        <v>100695.75</v>
      </c>
      <c r="L32" s="48">
        <v>46164</v>
      </c>
      <c r="M32" s="48">
        <v>46529</v>
      </c>
      <c r="N32" s="47">
        <v>0</v>
      </c>
      <c r="O32" s="10"/>
      <c r="P32" s="10"/>
      <c r="Q32" s="10"/>
      <c r="R32" s="10"/>
      <c r="S32" s="32"/>
      <c r="T32" s="10" t="s">
        <v>578</v>
      </c>
      <c r="U32" s="10" t="s">
        <v>561</v>
      </c>
      <c r="V32" s="94" t="str">
        <f t="shared" si="0"/>
        <v>https://dati.anticorruzione.it/superset/dashboard/dettaglio_cig/?cig=BB3F42B949</v>
      </c>
    </row>
    <row r="33" spans="1:22" s="37" customFormat="1" ht="214.35" customHeight="1" x14ac:dyDescent="0.3">
      <c r="A33" s="93" t="s">
        <v>645</v>
      </c>
      <c r="B33" s="27" t="s">
        <v>744</v>
      </c>
      <c r="C33" s="40" t="s">
        <v>31</v>
      </c>
      <c r="D33" s="74" t="s">
        <v>455</v>
      </c>
      <c r="E33" s="27" t="s">
        <v>906</v>
      </c>
      <c r="F33" s="49" t="s">
        <v>456</v>
      </c>
      <c r="G33" s="27" t="s">
        <v>457</v>
      </c>
      <c r="H33" s="27" t="s">
        <v>458</v>
      </c>
      <c r="I33" s="46" t="s">
        <v>90</v>
      </c>
      <c r="J33" s="47">
        <v>35990</v>
      </c>
      <c r="K33" s="47">
        <v>37789.5</v>
      </c>
      <c r="L33" s="48">
        <v>46167</v>
      </c>
      <c r="M33" s="48">
        <v>46359</v>
      </c>
      <c r="N33" s="47">
        <v>0</v>
      </c>
      <c r="O33" s="10"/>
      <c r="P33" s="10"/>
      <c r="Q33" s="10"/>
      <c r="R33" s="10"/>
      <c r="S33" s="32"/>
      <c r="T33" s="10" t="s">
        <v>582</v>
      </c>
      <c r="U33" s="10" t="s">
        <v>561</v>
      </c>
      <c r="V33" s="94" t="str">
        <f t="shared" ref="V33:V47" si="2">HYPERLINK(CONCATENATE("https://dati.anticorruzione.it/superset/dashboard/dettaglio_cig/?cig=",B33),CONCATENATE("https://dati.anticorruzione.it/superset/dashboard/dettaglio_cig/?cig=",B33))</f>
        <v>https://dati.anticorruzione.it/superset/dashboard/dettaglio_cig/?cig=BB84D2E5CA</v>
      </c>
    </row>
    <row r="34" spans="1:22" s="37" customFormat="1" ht="214.35" customHeight="1" x14ac:dyDescent="0.3">
      <c r="A34" s="93" t="s">
        <v>621</v>
      </c>
      <c r="B34" s="27" t="s">
        <v>743</v>
      </c>
      <c r="C34" s="40" t="s">
        <v>31</v>
      </c>
      <c r="D34" s="74" t="s">
        <v>455</v>
      </c>
      <c r="E34" s="27" t="s">
        <v>906</v>
      </c>
      <c r="F34" s="49" t="s">
        <v>456</v>
      </c>
      <c r="G34" s="27" t="s">
        <v>457</v>
      </c>
      <c r="H34" s="27" t="s">
        <v>458</v>
      </c>
      <c r="I34" s="46" t="s">
        <v>90</v>
      </c>
      <c r="J34" s="47">
        <v>770</v>
      </c>
      <c r="K34" s="47">
        <f>671+268.4</f>
        <v>939.4</v>
      </c>
      <c r="L34" s="48">
        <v>46167</v>
      </c>
      <c r="M34" s="48">
        <v>46359</v>
      </c>
      <c r="N34" s="47">
        <v>0</v>
      </c>
      <c r="O34" s="10"/>
      <c r="P34" s="10"/>
      <c r="Q34" s="10"/>
      <c r="R34" s="10"/>
      <c r="S34" s="32"/>
      <c r="T34" s="10" t="s">
        <v>582</v>
      </c>
      <c r="U34" s="10" t="s">
        <v>561</v>
      </c>
      <c r="V34" s="94" t="str">
        <f t="shared" si="2"/>
        <v>https://dati.anticorruzione.it/superset/dashboard/dettaglio_cig/?cig=BB84D2F69D</v>
      </c>
    </row>
    <row r="35" spans="1:22" s="37" customFormat="1" ht="214.35" customHeight="1" x14ac:dyDescent="0.3">
      <c r="A35" s="93" t="s">
        <v>649</v>
      </c>
      <c r="B35" s="27" t="s">
        <v>742</v>
      </c>
      <c r="C35" s="40" t="s">
        <v>31</v>
      </c>
      <c r="D35" s="74" t="s">
        <v>455</v>
      </c>
      <c r="E35" s="27" t="s">
        <v>906</v>
      </c>
      <c r="F35" s="49" t="s">
        <v>456</v>
      </c>
      <c r="G35" s="27" t="s">
        <v>457</v>
      </c>
      <c r="H35" s="27" t="s">
        <v>459</v>
      </c>
      <c r="I35" s="46" t="s">
        <v>460</v>
      </c>
      <c r="J35" s="47">
        <v>6942</v>
      </c>
      <c r="K35" s="47">
        <f>8252.08+217.16</f>
        <v>8469.24</v>
      </c>
      <c r="L35" s="48">
        <v>46167</v>
      </c>
      <c r="M35" s="48">
        <v>46359</v>
      </c>
      <c r="N35" s="47">
        <v>0</v>
      </c>
      <c r="O35" s="10"/>
      <c r="P35" s="10"/>
      <c r="Q35" s="10"/>
      <c r="R35" s="10"/>
      <c r="S35" s="32"/>
      <c r="T35" s="10" t="s">
        <v>582</v>
      </c>
      <c r="U35" s="10" t="s">
        <v>561</v>
      </c>
      <c r="V35" s="94" t="str">
        <f t="shared" si="2"/>
        <v>https://dati.anticorruzione.it/superset/dashboard/dettaglio_cig/?cig=BB84D30770</v>
      </c>
    </row>
    <row r="36" spans="1:22" s="37" customFormat="1" ht="214.35" customHeight="1" x14ac:dyDescent="0.3">
      <c r="A36" s="93" t="s">
        <v>740</v>
      </c>
      <c r="B36" s="27" t="s">
        <v>741</v>
      </c>
      <c r="C36" s="40" t="s">
        <v>31</v>
      </c>
      <c r="D36" s="74" t="s">
        <v>455</v>
      </c>
      <c r="E36" s="27" t="s">
        <v>906</v>
      </c>
      <c r="F36" s="49" t="s">
        <v>456</v>
      </c>
      <c r="G36" s="27" t="s">
        <v>457</v>
      </c>
      <c r="H36" s="27" t="s">
        <v>461</v>
      </c>
      <c r="I36" s="46" t="s">
        <v>462</v>
      </c>
      <c r="J36" s="47">
        <v>47728.800000000003</v>
      </c>
      <c r="K36" s="47">
        <v>58229.14</v>
      </c>
      <c r="L36" s="48">
        <v>46167</v>
      </c>
      <c r="M36" s="48">
        <v>46359</v>
      </c>
      <c r="N36" s="47">
        <v>0</v>
      </c>
      <c r="O36" s="10"/>
      <c r="P36" s="10"/>
      <c r="Q36" s="10"/>
      <c r="R36" s="10"/>
      <c r="S36" s="32"/>
      <c r="T36" s="10" t="s">
        <v>582</v>
      </c>
      <c r="U36" s="10" t="s">
        <v>561</v>
      </c>
      <c r="V36" s="94" t="str">
        <f t="shared" si="2"/>
        <v>https://dati.anticorruzione.it/superset/dashboard/dettaglio_cig/?cig=BB84D31843</v>
      </c>
    </row>
    <row r="37" spans="1:22" s="37" customFormat="1" ht="88.75" customHeight="1" x14ac:dyDescent="0.3">
      <c r="A37" s="93"/>
      <c r="B37" s="27" t="s">
        <v>463</v>
      </c>
      <c r="C37" s="40" t="s">
        <v>31</v>
      </c>
      <c r="D37" s="74" t="s">
        <v>464</v>
      </c>
      <c r="E37" s="27" t="s">
        <v>892</v>
      </c>
      <c r="F37" s="49" t="s">
        <v>465</v>
      </c>
      <c r="G37" s="27" t="s">
        <v>466</v>
      </c>
      <c r="H37" s="27" t="s">
        <v>466</v>
      </c>
      <c r="I37" s="46" t="s">
        <v>270</v>
      </c>
      <c r="J37" s="47">
        <v>10950</v>
      </c>
      <c r="K37" s="47">
        <v>11388</v>
      </c>
      <c r="L37" s="48">
        <v>46167</v>
      </c>
      <c r="M37" s="48">
        <v>46563</v>
      </c>
      <c r="N37" s="47">
        <v>0</v>
      </c>
      <c r="O37" s="10"/>
      <c r="P37" s="10"/>
      <c r="Q37" s="10"/>
      <c r="R37" s="10"/>
      <c r="S37" s="32"/>
      <c r="T37" s="10" t="s">
        <v>583</v>
      </c>
      <c r="U37" s="10" t="s">
        <v>561</v>
      </c>
      <c r="V37" s="94" t="str">
        <f t="shared" si="2"/>
        <v>https://dati.anticorruzione.it/superset/dashboard/dettaglio_cig/?cig=BBB9ED8007</v>
      </c>
    </row>
    <row r="38" spans="1:22" s="37" customFormat="1" ht="88.75" customHeight="1" x14ac:dyDescent="0.3">
      <c r="A38" s="93"/>
      <c r="B38" s="27" t="s">
        <v>467</v>
      </c>
      <c r="C38" s="40" t="s">
        <v>31</v>
      </c>
      <c r="D38" s="74" t="s">
        <v>771</v>
      </c>
      <c r="E38" s="27" t="s">
        <v>906</v>
      </c>
      <c r="F38" s="49" t="s">
        <v>468</v>
      </c>
      <c r="G38" s="27" t="s">
        <v>469</v>
      </c>
      <c r="H38" s="27" t="s">
        <v>470</v>
      </c>
      <c r="I38" s="46" t="s">
        <v>471</v>
      </c>
      <c r="J38" s="47">
        <v>5240</v>
      </c>
      <c r="K38" s="47">
        <v>5502</v>
      </c>
      <c r="L38" s="48">
        <v>46167</v>
      </c>
      <c r="M38" s="48">
        <v>46563</v>
      </c>
      <c r="N38" s="47">
        <v>0</v>
      </c>
      <c r="O38" s="10"/>
      <c r="P38" s="10"/>
      <c r="Q38" s="10"/>
      <c r="R38" s="10"/>
      <c r="S38" s="32"/>
      <c r="T38" s="10" t="s">
        <v>584</v>
      </c>
      <c r="U38" s="10" t="s">
        <v>561</v>
      </c>
      <c r="V38" s="94" t="str">
        <f t="shared" si="2"/>
        <v>https://dati.anticorruzione.it/superset/dashboard/dettaglio_cig/?cig=B984F58E60</v>
      </c>
    </row>
    <row r="39" spans="1:22" s="37" customFormat="1" ht="88.75" customHeight="1" x14ac:dyDescent="0.3">
      <c r="A39" s="93"/>
      <c r="B39" s="27" t="s">
        <v>472</v>
      </c>
      <c r="C39" s="40" t="s">
        <v>31</v>
      </c>
      <c r="D39" s="74" t="s">
        <v>772</v>
      </c>
      <c r="E39" s="27" t="s">
        <v>892</v>
      </c>
      <c r="F39" s="49" t="s">
        <v>473</v>
      </c>
      <c r="G39" s="27" t="s">
        <v>474</v>
      </c>
      <c r="H39" s="27" t="s">
        <v>474</v>
      </c>
      <c r="I39" s="46">
        <v>11861240155</v>
      </c>
      <c r="J39" s="47">
        <v>3384.9</v>
      </c>
      <c r="K39" s="47">
        <v>4129.58</v>
      </c>
      <c r="L39" s="48">
        <v>46167</v>
      </c>
      <c r="M39" s="48">
        <v>46563</v>
      </c>
      <c r="N39" s="47">
        <v>0</v>
      </c>
      <c r="O39" s="10"/>
      <c r="P39" s="10"/>
      <c r="Q39" s="10"/>
      <c r="R39" s="10"/>
      <c r="S39" s="32"/>
      <c r="T39" s="10" t="s">
        <v>596</v>
      </c>
      <c r="U39" s="10" t="s">
        <v>561</v>
      </c>
      <c r="V39" s="94" t="str">
        <f t="shared" si="2"/>
        <v>https://dati.anticorruzione.it/superset/dashboard/dettaglio_cig/?cig=BB161D95EF</v>
      </c>
    </row>
    <row r="40" spans="1:22" s="37" customFormat="1" ht="88.75" customHeight="1" x14ac:dyDescent="0.3">
      <c r="A40" s="93"/>
      <c r="B40" s="27" t="s">
        <v>475</v>
      </c>
      <c r="C40" s="40" t="s">
        <v>31</v>
      </c>
      <c r="D40" s="74" t="s">
        <v>772</v>
      </c>
      <c r="E40" s="27" t="s">
        <v>892</v>
      </c>
      <c r="F40" s="49" t="s">
        <v>473</v>
      </c>
      <c r="G40" s="27" t="s">
        <v>476</v>
      </c>
      <c r="H40" s="27" t="s">
        <v>476</v>
      </c>
      <c r="I40" s="46">
        <v>11846301007</v>
      </c>
      <c r="J40" s="47">
        <v>12122.91</v>
      </c>
      <c r="K40" s="47">
        <v>14789.95</v>
      </c>
      <c r="L40" s="48">
        <v>46167</v>
      </c>
      <c r="M40" s="48">
        <v>46563</v>
      </c>
      <c r="N40" s="47">
        <v>0</v>
      </c>
      <c r="O40" s="10"/>
      <c r="P40" s="10"/>
      <c r="Q40" s="10"/>
      <c r="R40" s="10"/>
      <c r="S40" s="32"/>
      <c r="T40" s="10" t="s">
        <v>596</v>
      </c>
      <c r="U40" s="10" t="s">
        <v>561</v>
      </c>
      <c r="V40" s="94" t="str">
        <f t="shared" si="2"/>
        <v>https://dati.anticorruzione.it/superset/dashboard/dettaglio_cig/?cig=BB161B5839</v>
      </c>
    </row>
    <row r="41" spans="1:22" s="37" customFormat="1" ht="88.75" customHeight="1" x14ac:dyDescent="0.3">
      <c r="A41" s="93"/>
      <c r="B41" s="27" t="s">
        <v>451</v>
      </c>
      <c r="C41" s="40" t="s">
        <v>31</v>
      </c>
      <c r="D41" s="74" t="s">
        <v>452</v>
      </c>
      <c r="E41" s="27" t="s">
        <v>892</v>
      </c>
      <c r="F41" s="49" t="s">
        <v>453</v>
      </c>
      <c r="G41" s="27" t="s">
        <v>454</v>
      </c>
      <c r="H41" s="27" t="s">
        <v>454</v>
      </c>
      <c r="I41" s="46" t="s">
        <v>352</v>
      </c>
      <c r="J41" s="47">
        <v>138600</v>
      </c>
      <c r="K41" s="47">
        <v>169092</v>
      </c>
      <c r="L41" s="48">
        <v>46167</v>
      </c>
      <c r="M41" s="48">
        <v>46563</v>
      </c>
      <c r="N41" s="47">
        <v>0</v>
      </c>
      <c r="O41" s="10"/>
      <c r="P41" s="10"/>
      <c r="Q41" s="10"/>
      <c r="R41" s="10"/>
      <c r="S41" s="32"/>
      <c r="T41" s="10" t="s">
        <v>581</v>
      </c>
      <c r="U41" s="10" t="s">
        <v>561</v>
      </c>
      <c r="V41" s="94" t="str">
        <f t="shared" si="2"/>
        <v>https://dati.anticorruzione.it/superset/dashboard/dettaglio_cig/?cig=BBBEF777DC</v>
      </c>
    </row>
    <row r="42" spans="1:22" s="37" customFormat="1" ht="88.75" customHeight="1" x14ac:dyDescent="0.3">
      <c r="A42" s="93"/>
      <c r="B42" s="27" t="s">
        <v>447</v>
      </c>
      <c r="C42" s="40" t="s">
        <v>31</v>
      </c>
      <c r="D42" s="74" t="s">
        <v>770</v>
      </c>
      <c r="E42" s="27" t="s">
        <v>892</v>
      </c>
      <c r="F42" s="49" t="s">
        <v>448</v>
      </c>
      <c r="G42" s="27" t="s">
        <v>449</v>
      </c>
      <c r="H42" s="27" t="s">
        <v>449</v>
      </c>
      <c r="I42" s="46" t="s">
        <v>450</v>
      </c>
      <c r="J42" s="47">
        <v>6595.2</v>
      </c>
      <c r="K42" s="47">
        <v>7254.72</v>
      </c>
      <c r="L42" s="48">
        <v>46167</v>
      </c>
      <c r="M42" s="48">
        <v>46563</v>
      </c>
      <c r="N42" s="47">
        <v>1813.68</v>
      </c>
      <c r="O42" s="10"/>
      <c r="P42" s="10"/>
      <c r="Q42" s="10"/>
      <c r="R42" s="10"/>
      <c r="S42" s="32"/>
      <c r="T42" s="10" t="s">
        <v>596</v>
      </c>
      <c r="U42" s="10" t="s">
        <v>561</v>
      </c>
      <c r="V42" s="94" t="str">
        <f t="shared" si="2"/>
        <v>https://dati.anticorruzione.it/superset/dashboard/dettaglio_cig/?cig=BB3F39F5C2</v>
      </c>
    </row>
    <row r="43" spans="1:22" s="37" customFormat="1" ht="88.75" customHeight="1" x14ac:dyDescent="0.3">
      <c r="A43" s="93"/>
      <c r="B43" s="27" t="s">
        <v>477</v>
      </c>
      <c r="C43" s="40" t="s">
        <v>31</v>
      </c>
      <c r="D43" s="74" t="s">
        <v>773</v>
      </c>
      <c r="E43" s="27" t="s">
        <v>892</v>
      </c>
      <c r="F43" s="49" t="s">
        <v>478</v>
      </c>
      <c r="G43" s="27" t="s">
        <v>479</v>
      </c>
      <c r="H43" s="27" t="s">
        <v>479</v>
      </c>
      <c r="I43" s="46" t="s">
        <v>480</v>
      </c>
      <c r="J43" s="47">
        <v>2590</v>
      </c>
      <c r="K43" s="47">
        <f>+J43*1.1</f>
        <v>2849.0000000000005</v>
      </c>
      <c r="L43" s="48">
        <v>46167</v>
      </c>
      <c r="M43" s="48">
        <v>46387</v>
      </c>
      <c r="N43" s="47">
        <v>0</v>
      </c>
      <c r="O43" s="10"/>
      <c r="P43" s="10"/>
      <c r="Q43" s="10"/>
      <c r="R43" s="10"/>
      <c r="S43" s="32"/>
      <c r="T43" s="10" t="s">
        <v>580</v>
      </c>
      <c r="U43" s="10" t="s">
        <v>561</v>
      </c>
      <c r="V43" s="94" t="str">
        <f t="shared" si="2"/>
        <v>https://dati.anticorruzione.it/superset/dashboard/dettaglio_cig/?cig=BB3F3774C0</v>
      </c>
    </row>
    <row r="44" spans="1:22" s="37" customFormat="1" ht="88.75" customHeight="1" x14ac:dyDescent="0.3">
      <c r="A44" s="93"/>
      <c r="B44" s="27" t="s">
        <v>481</v>
      </c>
      <c r="C44" s="40" t="s">
        <v>31</v>
      </c>
      <c r="D44" s="74" t="s">
        <v>773</v>
      </c>
      <c r="E44" s="27" t="s">
        <v>892</v>
      </c>
      <c r="F44" s="49" t="s">
        <v>478</v>
      </c>
      <c r="G44" s="27" t="s">
        <v>482</v>
      </c>
      <c r="H44" s="27" t="s">
        <v>482</v>
      </c>
      <c r="I44" s="46" t="s">
        <v>483</v>
      </c>
      <c r="J44" s="47">
        <v>1404</v>
      </c>
      <c r="K44" s="47">
        <f t="shared" ref="K44:K45" si="3">+J44*1.1</f>
        <v>1544.4</v>
      </c>
      <c r="L44" s="48">
        <v>46167</v>
      </c>
      <c r="M44" s="48">
        <v>46387</v>
      </c>
      <c r="N44" s="47">
        <v>0</v>
      </c>
      <c r="O44" s="10"/>
      <c r="P44" s="10"/>
      <c r="Q44" s="10"/>
      <c r="R44" s="10"/>
      <c r="S44" s="32"/>
      <c r="T44" s="10" t="s">
        <v>580</v>
      </c>
      <c r="U44" s="10" t="s">
        <v>561</v>
      </c>
      <c r="V44" s="94" t="str">
        <f t="shared" si="2"/>
        <v>https://dati.anticorruzione.it/superset/dashboard/dettaglio_cig/?cig=BB3F3547DD</v>
      </c>
    </row>
    <row r="45" spans="1:22" s="37" customFormat="1" ht="88.75" customHeight="1" x14ac:dyDescent="0.3">
      <c r="A45" s="93"/>
      <c r="B45" s="27" t="s">
        <v>484</v>
      </c>
      <c r="C45" s="40" t="s">
        <v>31</v>
      </c>
      <c r="D45" s="74" t="s">
        <v>773</v>
      </c>
      <c r="E45" s="27" t="s">
        <v>892</v>
      </c>
      <c r="F45" s="49" t="s">
        <v>478</v>
      </c>
      <c r="G45" s="27" t="s">
        <v>485</v>
      </c>
      <c r="H45" s="27" t="s">
        <v>485</v>
      </c>
      <c r="I45" s="46" t="s">
        <v>486</v>
      </c>
      <c r="J45" s="47">
        <v>8192</v>
      </c>
      <c r="K45" s="47">
        <f t="shared" si="3"/>
        <v>9011.2000000000007</v>
      </c>
      <c r="L45" s="48">
        <v>46167</v>
      </c>
      <c r="M45" s="48">
        <v>46387</v>
      </c>
      <c r="N45" s="47">
        <v>0</v>
      </c>
      <c r="O45" s="10"/>
      <c r="P45" s="10"/>
      <c r="Q45" s="10"/>
      <c r="R45" s="10"/>
      <c r="S45" s="32"/>
      <c r="T45" s="10" t="s">
        <v>580</v>
      </c>
      <c r="U45" s="10" t="s">
        <v>561</v>
      </c>
      <c r="V45" s="94" t="str">
        <f t="shared" si="2"/>
        <v>https://dati.anticorruzione.it/superset/dashboard/dettaglio_cig/?cig=BB3F40AE0C</v>
      </c>
    </row>
    <row r="46" spans="1:22" s="37" customFormat="1" ht="88.75" customHeight="1" x14ac:dyDescent="0.3">
      <c r="A46" s="93"/>
      <c r="B46" s="27" t="s">
        <v>487</v>
      </c>
      <c r="C46" s="40" t="s">
        <v>31</v>
      </c>
      <c r="D46" s="74" t="s">
        <v>488</v>
      </c>
      <c r="E46" s="27" t="s">
        <v>892</v>
      </c>
      <c r="F46" s="49" t="s">
        <v>489</v>
      </c>
      <c r="G46" s="27" t="s">
        <v>490</v>
      </c>
      <c r="H46" s="27" t="s">
        <v>490</v>
      </c>
      <c r="I46" s="46" t="s">
        <v>491</v>
      </c>
      <c r="J46" s="47">
        <v>43920</v>
      </c>
      <c r="K46" s="47">
        <v>49724.639999999999</v>
      </c>
      <c r="L46" s="48">
        <v>46168</v>
      </c>
      <c r="M46" s="48">
        <v>46387</v>
      </c>
      <c r="N46" s="47">
        <v>49250.400000000001</v>
      </c>
      <c r="O46" s="10"/>
      <c r="P46" s="10"/>
      <c r="Q46" s="10"/>
      <c r="R46" s="10"/>
      <c r="S46" s="32"/>
      <c r="T46" s="10" t="s">
        <v>585</v>
      </c>
      <c r="U46" s="10" t="s">
        <v>561</v>
      </c>
      <c r="V46" s="94" t="str">
        <f t="shared" si="2"/>
        <v>https://dati.anticorruzione.it/superset/dashboard/dettaglio_cig/?cig=BBC8E5FA0E</v>
      </c>
    </row>
    <row r="47" spans="1:22" s="37" customFormat="1" ht="88.75" customHeight="1" x14ac:dyDescent="0.3">
      <c r="A47" s="93"/>
      <c r="B47" s="27" t="s">
        <v>444</v>
      </c>
      <c r="C47" s="40" t="s">
        <v>31</v>
      </c>
      <c r="D47" s="74" t="s">
        <v>769</v>
      </c>
      <c r="E47" s="27" t="s">
        <v>892</v>
      </c>
      <c r="F47" s="49" t="s">
        <v>445</v>
      </c>
      <c r="G47" s="27" t="s">
        <v>446</v>
      </c>
      <c r="H47" s="27" t="s">
        <v>446</v>
      </c>
      <c r="I47" s="46" t="s">
        <v>75</v>
      </c>
      <c r="J47" s="47">
        <v>797.16</v>
      </c>
      <c r="K47" s="47">
        <v>829.05</v>
      </c>
      <c r="L47" s="48">
        <v>46170</v>
      </c>
      <c r="M47" s="48">
        <v>46387</v>
      </c>
      <c r="N47" s="47">
        <v>0</v>
      </c>
      <c r="O47" s="10"/>
      <c r="P47" s="10"/>
      <c r="Q47" s="10"/>
      <c r="R47" s="10"/>
      <c r="S47" s="32"/>
      <c r="T47" s="10" t="s">
        <v>579</v>
      </c>
      <c r="U47" s="10" t="s">
        <v>561</v>
      </c>
      <c r="V47" s="94" t="str">
        <f t="shared" si="2"/>
        <v>https://dati.anticorruzione.it/superset/dashboard/dettaglio_cig/?cig=BBD222E3CB</v>
      </c>
    </row>
    <row r="48" spans="1:22" s="37" customFormat="1" ht="88.75" customHeight="1" x14ac:dyDescent="0.3">
      <c r="A48" s="93"/>
      <c r="B48" s="27" t="s">
        <v>439</v>
      </c>
      <c r="C48" s="40" t="s">
        <v>31</v>
      </c>
      <c r="D48" s="74" t="s">
        <v>440</v>
      </c>
      <c r="E48" s="27" t="s">
        <v>892</v>
      </c>
      <c r="F48" s="49" t="s">
        <v>441</v>
      </c>
      <c r="G48" s="27" t="s">
        <v>442</v>
      </c>
      <c r="H48" s="27" t="s">
        <v>442</v>
      </c>
      <c r="I48" s="46" t="s">
        <v>443</v>
      </c>
      <c r="J48" s="47">
        <v>737.77</v>
      </c>
      <c r="K48" s="47">
        <v>900</v>
      </c>
      <c r="L48" s="48">
        <v>46171</v>
      </c>
      <c r="M48" s="48">
        <v>46387</v>
      </c>
      <c r="N48" s="47">
        <v>0</v>
      </c>
      <c r="O48" s="10"/>
      <c r="P48" s="10"/>
      <c r="Q48" s="10"/>
      <c r="R48" s="10"/>
      <c r="S48" s="32"/>
      <c r="T48" s="10" t="s">
        <v>596</v>
      </c>
      <c r="U48" s="10" t="s">
        <v>561</v>
      </c>
      <c r="V48" s="94" t="str">
        <f t="shared" si="0"/>
        <v>https://dati.anticorruzione.it/superset/dashboard/dettaglio_cig/?cig=BBCD1A7FBE</v>
      </c>
    </row>
    <row r="49" spans="1:22" s="37" customFormat="1" ht="88.75" customHeight="1" x14ac:dyDescent="0.3">
      <c r="A49" s="93" t="s">
        <v>865</v>
      </c>
      <c r="B49" s="27" t="s">
        <v>868</v>
      </c>
      <c r="C49" s="40" t="s">
        <v>216</v>
      </c>
      <c r="D49" s="74" t="s">
        <v>864</v>
      </c>
      <c r="E49" s="27" t="s">
        <v>893</v>
      </c>
      <c r="F49" s="49" t="s">
        <v>900</v>
      </c>
      <c r="G49" s="27" t="s">
        <v>556</v>
      </c>
      <c r="H49" s="27" t="s">
        <v>556</v>
      </c>
      <c r="I49" s="46" t="s">
        <v>557</v>
      </c>
      <c r="J49" s="47">
        <v>5077.8</v>
      </c>
      <c r="K49" s="47">
        <f>+J49*1.1</f>
        <v>5585.5800000000008</v>
      </c>
      <c r="L49" s="48">
        <v>46023</v>
      </c>
      <c r="M49" s="48">
        <v>47118</v>
      </c>
      <c r="N49" s="47">
        <v>450.45000000000005</v>
      </c>
      <c r="O49" s="10"/>
      <c r="P49" s="10"/>
      <c r="Q49" s="10"/>
      <c r="R49" s="10"/>
      <c r="S49" s="32"/>
      <c r="T49" s="10" t="s">
        <v>908</v>
      </c>
      <c r="U49" s="10" t="s">
        <v>563</v>
      </c>
      <c r="V49" s="94" t="str">
        <f t="shared" ref="V49:V93" si="4">HYPERLINK(CONCATENATE("https://dati.anticorruzione.it/superset/dashboard/dettaglio_cig/?cig=",B49),CONCATENATE("https://dati.anticorruzione.it/superset/dashboard/dettaglio_cig/?cig=",B49))</f>
        <v>https://dati.anticorruzione.it/superset/dashboard/dettaglio_cig/?cig=BB9D998762</v>
      </c>
    </row>
    <row r="50" spans="1:22" s="37" customFormat="1" ht="88.75" customHeight="1" x14ac:dyDescent="0.3">
      <c r="A50" s="93" t="s">
        <v>866</v>
      </c>
      <c r="B50" s="27" t="s">
        <v>869</v>
      </c>
      <c r="C50" s="40" t="s">
        <v>216</v>
      </c>
      <c r="D50" s="74" t="s">
        <v>864</v>
      </c>
      <c r="E50" s="27" t="s">
        <v>893</v>
      </c>
      <c r="F50" s="49" t="s">
        <v>900</v>
      </c>
      <c r="G50" s="27" t="s">
        <v>558</v>
      </c>
      <c r="H50" s="27" t="s">
        <v>558</v>
      </c>
      <c r="I50" s="46" t="s">
        <v>559</v>
      </c>
      <c r="J50" s="47">
        <v>1552.5</v>
      </c>
      <c r="K50" s="47">
        <f t="shared" ref="K50:K51" si="5">+J50*1.1</f>
        <v>1707.7500000000002</v>
      </c>
      <c r="L50" s="48">
        <v>46023</v>
      </c>
      <c r="M50" s="48">
        <v>47118</v>
      </c>
      <c r="N50" s="47">
        <v>0</v>
      </c>
      <c r="O50" s="10"/>
      <c r="P50" s="10"/>
      <c r="Q50" s="10"/>
      <c r="R50" s="10"/>
      <c r="S50" s="32"/>
      <c r="T50" s="10" t="s">
        <v>908</v>
      </c>
      <c r="U50" s="10" t="s">
        <v>563</v>
      </c>
      <c r="V50" s="94" t="str">
        <f t="shared" si="4"/>
        <v>https://dati.anticorruzione.it/superset/dashboard/dettaglio_cig/?cig=BB9DCC77F1</v>
      </c>
    </row>
    <row r="51" spans="1:22" s="37" customFormat="1" ht="88.75" customHeight="1" x14ac:dyDescent="0.3">
      <c r="A51" s="93" t="s">
        <v>867</v>
      </c>
      <c r="B51" s="27" t="s">
        <v>870</v>
      </c>
      <c r="C51" s="40" t="s">
        <v>216</v>
      </c>
      <c r="D51" s="74" t="s">
        <v>864</v>
      </c>
      <c r="E51" s="27" t="s">
        <v>893</v>
      </c>
      <c r="F51" s="49" t="s">
        <v>900</v>
      </c>
      <c r="G51" s="27" t="s">
        <v>558</v>
      </c>
      <c r="H51" s="27" t="s">
        <v>558</v>
      </c>
      <c r="I51" s="46" t="s">
        <v>559</v>
      </c>
      <c r="J51" s="47">
        <f>960+3360+15360+1548000</f>
        <v>1567680</v>
      </c>
      <c r="K51" s="47">
        <f t="shared" si="5"/>
        <v>1724448.0000000002</v>
      </c>
      <c r="L51" s="48">
        <v>46023</v>
      </c>
      <c r="M51" s="48">
        <v>47118</v>
      </c>
      <c r="N51" s="47">
        <v>0</v>
      </c>
      <c r="O51" s="10"/>
      <c r="P51" s="10"/>
      <c r="Q51" s="10"/>
      <c r="R51" s="10"/>
      <c r="S51" s="32"/>
      <c r="T51" s="10" t="s">
        <v>908</v>
      </c>
      <c r="U51" s="10" t="s">
        <v>563</v>
      </c>
      <c r="V51" s="94" t="str">
        <f t="shared" si="4"/>
        <v>https://dati.anticorruzione.it/superset/dashboard/dettaglio_cig/?cig=BB9DFEBF6A</v>
      </c>
    </row>
    <row r="52" spans="1:22" s="37" customFormat="1" ht="88.75" customHeight="1" x14ac:dyDescent="0.3">
      <c r="A52" s="93"/>
      <c r="B52" s="27" t="s">
        <v>552</v>
      </c>
      <c r="C52" s="40" t="s">
        <v>216</v>
      </c>
      <c r="D52" s="74" t="s">
        <v>553</v>
      </c>
      <c r="E52" s="27" t="s">
        <v>892</v>
      </c>
      <c r="F52" s="49" t="s">
        <v>905</v>
      </c>
      <c r="G52" s="27" t="s">
        <v>554</v>
      </c>
      <c r="H52" s="27" t="s">
        <v>554</v>
      </c>
      <c r="I52" s="46" t="s">
        <v>555</v>
      </c>
      <c r="J52" s="47">
        <v>97200</v>
      </c>
      <c r="K52" s="47">
        <v>118584</v>
      </c>
      <c r="L52" s="48">
        <v>46113</v>
      </c>
      <c r="M52" s="48">
        <v>46387</v>
      </c>
      <c r="N52" s="47">
        <v>0</v>
      </c>
      <c r="O52" s="10"/>
      <c r="P52" s="10"/>
      <c r="Q52" s="10"/>
      <c r="R52" s="10"/>
      <c r="S52" s="32"/>
      <c r="T52" s="10" t="s">
        <v>909</v>
      </c>
      <c r="U52" s="10" t="s">
        <v>561</v>
      </c>
      <c r="V52" s="94" t="str">
        <f t="shared" si="4"/>
        <v>https://dati.anticorruzione.it/superset/dashboard/dettaglio_cig/?cig=BB0E54CD97</v>
      </c>
    </row>
    <row r="53" spans="1:22" s="37" customFormat="1" ht="88.75" customHeight="1" x14ac:dyDescent="0.3">
      <c r="A53" s="93" t="s">
        <v>649</v>
      </c>
      <c r="B53" s="27" t="s">
        <v>833</v>
      </c>
      <c r="C53" s="40" t="s">
        <v>216</v>
      </c>
      <c r="D53" s="74" t="s">
        <v>816</v>
      </c>
      <c r="E53" s="27" t="s">
        <v>893</v>
      </c>
      <c r="F53" s="49" t="s">
        <v>904</v>
      </c>
      <c r="G53" s="27" t="s">
        <v>544</v>
      </c>
      <c r="H53" s="27" t="s">
        <v>544</v>
      </c>
      <c r="I53" s="46" t="s">
        <v>545</v>
      </c>
      <c r="J53" s="47">
        <v>76137</v>
      </c>
      <c r="K53" s="47">
        <f t="shared" ref="K53:K84" si="6">+J53*1.1</f>
        <v>83750.700000000012</v>
      </c>
      <c r="L53" s="48">
        <v>46174</v>
      </c>
      <c r="M53" s="48">
        <v>46904</v>
      </c>
      <c r="N53" s="47">
        <v>0</v>
      </c>
      <c r="O53" s="10"/>
      <c r="P53" s="10"/>
      <c r="Q53" s="10"/>
      <c r="R53" s="10"/>
      <c r="S53" s="32"/>
      <c r="T53" s="10" t="s">
        <v>910</v>
      </c>
      <c r="U53" s="10" t="s">
        <v>563</v>
      </c>
      <c r="V53" s="94" t="str">
        <f t="shared" si="4"/>
        <v>https://dati.anticorruzione.it/superset/dashboard/dettaglio_cig/?cig=B9A6F741C9</v>
      </c>
    </row>
    <row r="54" spans="1:22" s="37" customFormat="1" ht="88.75" customHeight="1" x14ac:dyDescent="0.3">
      <c r="A54" s="93" t="s">
        <v>740</v>
      </c>
      <c r="B54" s="27" t="s">
        <v>834</v>
      </c>
      <c r="C54" s="40" t="s">
        <v>216</v>
      </c>
      <c r="D54" s="74" t="s">
        <v>816</v>
      </c>
      <c r="E54" s="27" t="s">
        <v>893</v>
      </c>
      <c r="F54" s="49" t="s">
        <v>904</v>
      </c>
      <c r="G54" s="27" t="s">
        <v>541</v>
      </c>
      <c r="H54" s="27" t="s">
        <v>541</v>
      </c>
      <c r="I54" s="46" t="s">
        <v>542</v>
      </c>
      <c r="J54" s="47">
        <v>116698.2</v>
      </c>
      <c r="K54" s="47">
        <f t="shared" si="6"/>
        <v>128368.02</v>
      </c>
      <c r="L54" s="48">
        <v>46174</v>
      </c>
      <c r="M54" s="48">
        <v>46904</v>
      </c>
      <c r="N54" s="47">
        <v>0</v>
      </c>
      <c r="O54" s="10"/>
      <c r="P54" s="10"/>
      <c r="Q54" s="10"/>
      <c r="R54" s="10"/>
      <c r="S54" s="32"/>
      <c r="T54" s="10" t="s">
        <v>910</v>
      </c>
      <c r="U54" s="10" t="s">
        <v>563</v>
      </c>
      <c r="V54" s="94" t="str">
        <f t="shared" si="4"/>
        <v>https://dati.anticorruzione.it/superset/dashboard/dettaglio_cig/?cig=B9A6F7529C</v>
      </c>
    </row>
    <row r="55" spans="1:22" s="37" customFormat="1" ht="88.75" customHeight="1" x14ac:dyDescent="0.3">
      <c r="A55" s="93" t="s">
        <v>622</v>
      </c>
      <c r="B55" s="27" t="s">
        <v>835</v>
      </c>
      <c r="C55" s="40" t="s">
        <v>216</v>
      </c>
      <c r="D55" s="74" t="s">
        <v>816</v>
      </c>
      <c r="E55" s="27" t="s">
        <v>893</v>
      </c>
      <c r="F55" s="49" t="s">
        <v>904</v>
      </c>
      <c r="G55" s="27" t="s">
        <v>541</v>
      </c>
      <c r="H55" s="27" t="s">
        <v>541</v>
      </c>
      <c r="I55" s="46" t="s">
        <v>542</v>
      </c>
      <c r="J55" s="47">
        <v>12117.42</v>
      </c>
      <c r="K55" s="47">
        <f t="shared" si="6"/>
        <v>13329.162</v>
      </c>
      <c r="L55" s="48">
        <v>46174</v>
      </c>
      <c r="M55" s="48">
        <v>46904</v>
      </c>
      <c r="N55" s="47">
        <v>0</v>
      </c>
      <c r="O55" s="10"/>
      <c r="P55" s="10"/>
      <c r="Q55" s="10"/>
      <c r="R55" s="10"/>
      <c r="S55" s="32"/>
      <c r="T55" s="10" t="s">
        <v>910</v>
      </c>
      <c r="U55" s="10" t="s">
        <v>563</v>
      </c>
      <c r="V55" s="94" t="str">
        <f t="shared" si="4"/>
        <v>https://dati.anticorruzione.it/superset/dashboard/dettaglio_cig/?cig=B9A6F7636F</v>
      </c>
    </row>
    <row r="56" spans="1:22" s="37" customFormat="1" ht="88.75" customHeight="1" x14ac:dyDescent="0.3">
      <c r="A56" s="93" t="s">
        <v>803</v>
      </c>
      <c r="B56" s="27" t="s">
        <v>836</v>
      </c>
      <c r="C56" s="40" t="s">
        <v>216</v>
      </c>
      <c r="D56" s="74" t="s">
        <v>816</v>
      </c>
      <c r="E56" s="27" t="s">
        <v>218</v>
      </c>
      <c r="F56" s="49" t="s">
        <v>904</v>
      </c>
      <c r="G56" s="27" t="s">
        <v>541</v>
      </c>
      <c r="H56" s="27" t="s">
        <v>541</v>
      </c>
      <c r="I56" s="46" t="s">
        <v>542</v>
      </c>
      <c r="J56" s="47">
        <v>77326.649999999994</v>
      </c>
      <c r="K56" s="47">
        <f t="shared" si="6"/>
        <v>85059.315000000002</v>
      </c>
      <c r="L56" s="48">
        <v>46174</v>
      </c>
      <c r="M56" s="48">
        <v>46904</v>
      </c>
      <c r="N56" s="47">
        <v>0</v>
      </c>
      <c r="O56" s="10"/>
      <c r="P56" s="10"/>
      <c r="Q56" s="10"/>
      <c r="R56" s="10"/>
      <c r="S56" s="32"/>
      <c r="T56" s="10" t="s">
        <v>590</v>
      </c>
      <c r="U56" s="10" t="s">
        <v>563</v>
      </c>
      <c r="V56" s="94" t="str">
        <f t="shared" si="4"/>
        <v>https://dati.anticorruzione.it/superset/dashboard/dettaglio_cig/?cig=B9A6F77442</v>
      </c>
    </row>
    <row r="57" spans="1:22" s="37" customFormat="1" ht="88.75" customHeight="1" x14ac:dyDescent="0.3">
      <c r="A57" s="93" t="s">
        <v>623</v>
      </c>
      <c r="B57" s="27" t="s">
        <v>837</v>
      </c>
      <c r="C57" s="40" t="s">
        <v>216</v>
      </c>
      <c r="D57" s="74" t="s">
        <v>816</v>
      </c>
      <c r="E57" s="27" t="s">
        <v>893</v>
      </c>
      <c r="F57" s="49" t="s">
        <v>904</v>
      </c>
      <c r="G57" s="27" t="s">
        <v>541</v>
      </c>
      <c r="H57" s="27" t="s">
        <v>541</v>
      </c>
      <c r="I57" s="46" t="s">
        <v>542</v>
      </c>
      <c r="J57" s="47">
        <v>12554.99</v>
      </c>
      <c r="K57" s="47">
        <f t="shared" si="6"/>
        <v>13810.489000000001</v>
      </c>
      <c r="L57" s="48">
        <v>46174</v>
      </c>
      <c r="M57" s="48">
        <v>46904</v>
      </c>
      <c r="N57" s="47">
        <v>0</v>
      </c>
      <c r="O57" s="10"/>
      <c r="P57" s="10"/>
      <c r="Q57" s="10"/>
      <c r="R57" s="10"/>
      <c r="S57" s="32"/>
      <c r="T57" s="10" t="s">
        <v>910</v>
      </c>
      <c r="U57" s="10" t="s">
        <v>563</v>
      </c>
      <c r="V57" s="94" t="str">
        <f t="shared" si="4"/>
        <v>https://dati.anticorruzione.it/superset/dashboard/dettaglio_cig/?cig=B9A6F78515</v>
      </c>
    </row>
    <row r="58" spans="1:22" s="37" customFormat="1" ht="88.75" customHeight="1" x14ac:dyDescent="0.3">
      <c r="A58" s="93" t="s">
        <v>774</v>
      </c>
      <c r="B58" s="27" t="s">
        <v>838</v>
      </c>
      <c r="C58" s="40" t="s">
        <v>216</v>
      </c>
      <c r="D58" s="74" t="s">
        <v>816</v>
      </c>
      <c r="E58" s="27" t="s">
        <v>893</v>
      </c>
      <c r="F58" s="49" t="s">
        <v>904</v>
      </c>
      <c r="G58" s="27" t="s">
        <v>541</v>
      </c>
      <c r="H58" s="27" t="s">
        <v>541</v>
      </c>
      <c r="I58" s="46" t="s">
        <v>542</v>
      </c>
      <c r="J58" s="47">
        <v>47676</v>
      </c>
      <c r="K58" s="47">
        <f t="shared" si="6"/>
        <v>52443.600000000006</v>
      </c>
      <c r="L58" s="48">
        <v>46174</v>
      </c>
      <c r="M58" s="48">
        <v>46904</v>
      </c>
      <c r="N58" s="47">
        <v>0</v>
      </c>
      <c r="O58" s="10"/>
      <c r="P58" s="10"/>
      <c r="Q58" s="10"/>
      <c r="R58" s="10"/>
      <c r="S58" s="32"/>
      <c r="T58" s="10" t="s">
        <v>910</v>
      </c>
      <c r="U58" s="10" t="s">
        <v>563</v>
      </c>
      <c r="V58" s="94" t="str">
        <f t="shared" si="4"/>
        <v>https://dati.anticorruzione.it/superset/dashboard/dettaglio_cig/?cig=B9A6F795E8</v>
      </c>
    </row>
    <row r="59" spans="1:22" s="37" customFormat="1" ht="88.75" customHeight="1" x14ac:dyDescent="0.3">
      <c r="A59" s="93" t="s">
        <v>817</v>
      </c>
      <c r="B59" s="27" t="s">
        <v>839</v>
      </c>
      <c r="C59" s="40" t="s">
        <v>216</v>
      </c>
      <c r="D59" s="74" t="s">
        <v>816</v>
      </c>
      <c r="E59" s="27" t="s">
        <v>893</v>
      </c>
      <c r="F59" s="49" t="s">
        <v>904</v>
      </c>
      <c r="G59" s="27" t="s">
        <v>543</v>
      </c>
      <c r="H59" s="27" t="s">
        <v>543</v>
      </c>
      <c r="I59" s="46" t="s">
        <v>431</v>
      </c>
      <c r="J59" s="47">
        <v>3129.14</v>
      </c>
      <c r="K59" s="47">
        <f t="shared" si="6"/>
        <v>3442.0540000000001</v>
      </c>
      <c r="L59" s="48">
        <v>46174</v>
      </c>
      <c r="M59" s="48">
        <v>46904</v>
      </c>
      <c r="N59" s="47">
        <v>0</v>
      </c>
      <c r="O59" s="10"/>
      <c r="P59" s="10"/>
      <c r="Q59" s="10"/>
      <c r="R59" s="10"/>
      <c r="S59" s="32"/>
      <c r="T59" s="10" t="s">
        <v>910</v>
      </c>
      <c r="U59" s="10" t="s">
        <v>563</v>
      </c>
      <c r="V59" s="94" t="str">
        <f t="shared" si="4"/>
        <v>https://dati.anticorruzione.it/superset/dashboard/dettaglio_cig/?cig=B9A6F7A6BB</v>
      </c>
    </row>
    <row r="60" spans="1:22" s="37" customFormat="1" ht="88.75" customHeight="1" x14ac:dyDescent="0.3">
      <c r="A60" s="93" t="s">
        <v>775</v>
      </c>
      <c r="B60" s="27" t="s">
        <v>840</v>
      </c>
      <c r="C60" s="40" t="s">
        <v>216</v>
      </c>
      <c r="D60" s="74" t="s">
        <v>816</v>
      </c>
      <c r="E60" s="27" t="s">
        <v>893</v>
      </c>
      <c r="F60" s="49" t="s">
        <v>904</v>
      </c>
      <c r="G60" s="27" t="s">
        <v>541</v>
      </c>
      <c r="H60" s="27" t="s">
        <v>541</v>
      </c>
      <c r="I60" s="46" t="s">
        <v>542</v>
      </c>
      <c r="J60" s="47">
        <v>33173.040000000001</v>
      </c>
      <c r="K60" s="47">
        <f t="shared" si="6"/>
        <v>36490.344000000005</v>
      </c>
      <c r="L60" s="48">
        <v>46174</v>
      </c>
      <c r="M60" s="48">
        <v>46904</v>
      </c>
      <c r="N60" s="47">
        <v>0</v>
      </c>
      <c r="O60" s="10"/>
      <c r="P60" s="10"/>
      <c r="Q60" s="10"/>
      <c r="R60" s="10"/>
      <c r="S60" s="32"/>
      <c r="T60" s="10" t="s">
        <v>910</v>
      </c>
      <c r="U60" s="10" t="s">
        <v>563</v>
      </c>
      <c r="V60" s="94" t="str">
        <f t="shared" si="4"/>
        <v>https://dati.anticorruzione.it/superset/dashboard/dettaglio_cig/?cig=B9A6F7B78E</v>
      </c>
    </row>
    <row r="61" spans="1:22" s="37" customFormat="1" ht="88.75" customHeight="1" x14ac:dyDescent="0.3">
      <c r="A61" s="93" t="s">
        <v>624</v>
      </c>
      <c r="B61" s="27" t="s">
        <v>841</v>
      </c>
      <c r="C61" s="40" t="s">
        <v>216</v>
      </c>
      <c r="D61" s="74" t="s">
        <v>816</v>
      </c>
      <c r="E61" s="27" t="s">
        <v>893</v>
      </c>
      <c r="F61" s="49" t="s">
        <v>904</v>
      </c>
      <c r="G61" s="27" t="s">
        <v>546</v>
      </c>
      <c r="H61" s="27" t="s">
        <v>546</v>
      </c>
      <c r="I61" s="46" t="s">
        <v>547</v>
      </c>
      <c r="J61" s="47">
        <v>88894.67</v>
      </c>
      <c r="K61" s="47">
        <f t="shared" si="6"/>
        <v>97784.137000000002</v>
      </c>
      <c r="L61" s="48">
        <v>46174</v>
      </c>
      <c r="M61" s="48">
        <v>46904</v>
      </c>
      <c r="N61" s="47">
        <v>0</v>
      </c>
      <c r="O61" s="10"/>
      <c r="P61" s="10"/>
      <c r="Q61" s="10"/>
      <c r="R61" s="10"/>
      <c r="S61" s="32"/>
      <c r="T61" s="10" t="s">
        <v>910</v>
      </c>
      <c r="U61" s="10" t="s">
        <v>563</v>
      </c>
      <c r="V61" s="94" t="str">
        <f t="shared" si="4"/>
        <v>https://dati.anticorruzione.it/superset/dashboard/dettaglio_cig/?cig=B9A6F7C861</v>
      </c>
    </row>
    <row r="62" spans="1:22" s="37" customFormat="1" ht="88.75" customHeight="1" x14ac:dyDescent="0.3">
      <c r="A62" s="93" t="s">
        <v>776</v>
      </c>
      <c r="B62" s="27" t="s">
        <v>842</v>
      </c>
      <c r="C62" s="40" t="s">
        <v>216</v>
      </c>
      <c r="D62" s="74" t="s">
        <v>816</v>
      </c>
      <c r="E62" s="27" t="s">
        <v>893</v>
      </c>
      <c r="F62" s="49" t="s">
        <v>904</v>
      </c>
      <c r="G62" s="27" t="s">
        <v>541</v>
      </c>
      <c r="H62" s="27" t="s">
        <v>541</v>
      </c>
      <c r="I62" s="46" t="s">
        <v>542</v>
      </c>
      <c r="J62" s="47">
        <v>687615.61</v>
      </c>
      <c r="K62" s="47">
        <f t="shared" si="6"/>
        <v>756377.17100000009</v>
      </c>
      <c r="L62" s="48">
        <v>46174</v>
      </c>
      <c r="M62" s="48">
        <v>46904</v>
      </c>
      <c r="N62" s="47">
        <v>0</v>
      </c>
      <c r="O62" s="10"/>
      <c r="P62" s="10"/>
      <c r="Q62" s="10"/>
      <c r="R62" s="10"/>
      <c r="S62" s="32"/>
      <c r="T62" s="10" t="s">
        <v>910</v>
      </c>
      <c r="U62" s="10" t="s">
        <v>563</v>
      </c>
      <c r="V62" s="94" t="str">
        <f t="shared" si="4"/>
        <v>https://dati.anticorruzione.it/superset/dashboard/dettaglio_cig/?cig=B9A6F7D934</v>
      </c>
    </row>
    <row r="63" spans="1:22" s="37" customFormat="1" ht="88.75" customHeight="1" x14ac:dyDescent="0.3">
      <c r="A63" s="93" t="s">
        <v>625</v>
      </c>
      <c r="B63" s="27" t="s">
        <v>843</v>
      </c>
      <c r="C63" s="40" t="s">
        <v>216</v>
      </c>
      <c r="D63" s="74" t="s">
        <v>816</v>
      </c>
      <c r="E63" s="27" t="s">
        <v>893</v>
      </c>
      <c r="F63" s="49" t="s">
        <v>904</v>
      </c>
      <c r="G63" s="27" t="s">
        <v>548</v>
      </c>
      <c r="H63" s="27" t="s">
        <v>548</v>
      </c>
      <c r="I63" s="46" t="s">
        <v>549</v>
      </c>
      <c r="J63" s="47">
        <v>1213240</v>
      </c>
      <c r="K63" s="47">
        <f t="shared" si="6"/>
        <v>1334564</v>
      </c>
      <c r="L63" s="48">
        <v>46174</v>
      </c>
      <c r="M63" s="48">
        <v>46904</v>
      </c>
      <c r="N63" s="47">
        <v>0</v>
      </c>
      <c r="O63" s="10"/>
      <c r="P63" s="10"/>
      <c r="Q63" s="10"/>
      <c r="R63" s="10"/>
      <c r="S63" s="32"/>
      <c r="T63" s="10" t="s">
        <v>910</v>
      </c>
      <c r="U63" s="10" t="s">
        <v>563</v>
      </c>
      <c r="V63" s="94" t="str">
        <f t="shared" si="4"/>
        <v>https://dati.anticorruzione.it/superset/dashboard/dettaglio_cig/?cig=B9A6F7EA07</v>
      </c>
    </row>
    <row r="64" spans="1:22" s="37" customFormat="1" ht="88.75" customHeight="1" x14ac:dyDescent="0.3">
      <c r="A64" s="93" t="s">
        <v>818</v>
      </c>
      <c r="B64" s="27" t="s">
        <v>844</v>
      </c>
      <c r="C64" s="40" t="s">
        <v>216</v>
      </c>
      <c r="D64" s="74" t="s">
        <v>816</v>
      </c>
      <c r="E64" s="27" t="s">
        <v>893</v>
      </c>
      <c r="F64" s="49" t="s">
        <v>904</v>
      </c>
      <c r="G64" s="27" t="s">
        <v>548</v>
      </c>
      <c r="H64" s="27" t="s">
        <v>548</v>
      </c>
      <c r="I64" s="46" t="s">
        <v>549</v>
      </c>
      <c r="J64" s="47">
        <v>8660.61</v>
      </c>
      <c r="K64" s="47">
        <f t="shared" si="6"/>
        <v>9526.6710000000021</v>
      </c>
      <c r="L64" s="48">
        <v>46174</v>
      </c>
      <c r="M64" s="48">
        <v>46904</v>
      </c>
      <c r="N64" s="47">
        <v>0</v>
      </c>
      <c r="O64" s="10"/>
      <c r="P64" s="10"/>
      <c r="Q64" s="10"/>
      <c r="R64" s="10"/>
      <c r="S64" s="32"/>
      <c r="T64" s="10" t="s">
        <v>910</v>
      </c>
      <c r="U64" s="10" t="s">
        <v>563</v>
      </c>
      <c r="V64" s="94" t="str">
        <f t="shared" si="4"/>
        <v>https://dati.anticorruzione.it/superset/dashboard/dettaglio_cig/?cig=B9A6F7FADA</v>
      </c>
    </row>
    <row r="65" spans="1:22" s="37" customFormat="1" ht="88.75" customHeight="1" x14ac:dyDescent="0.3">
      <c r="A65" s="93" t="s">
        <v>819</v>
      </c>
      <c r="B65" s="27" t="s">
        <v>845</v>
      </c>
      <c r="C65" s="40" t="s">
        <v>216</v>
      </c>
      <c r="D65" s="74" t="s">
        <v>816</v>
      </c>
      <c r="E65" s="27" t="s">
        <v>893</v>
      </c>
      <c r="F65" s="49" t="s">
        <v>904</v>
      </c>
      <c r="G65" s="27" t="s">
        <v>548</v>
      </c>
      <c r="H65" s="27" t="s">
        <v>548</v>
      </c>
      <c r="I65" s="46" t="s">
        <v>549</v>
      </c>
      <c r="J65" s="47">
        <v>64902.15</v>
      </c>
      <c r="K65" s="47">
        <f t="shared" si="6"/>
        <v>71392.365000000005</v>
      </c>
      <c r="L65" s="48">
        <v>46174</v>
      </c>
      <c r="M65" s="48">
        <v>46904</v>
      </c>
      <c r="N65" s="47">
        <v>0</v>
      </c>
      <c r="O65" s="10"/>
      <c r="P65" s="10"/>
      <c r="Q65" s="10"/>
      <c r="R65" s="10"/>
      <c r="S65" s="32"/>
      <c r="T65" s="10" t="s">
        <v>910</v>
      </c>
      <c r="U65" s="10" t="s">
        <v>563</v>
      </c>
      <c r="V65" s="94" t="str">
        <f t="shared" si="4"/>
        <v>https://dati.anticorruzione.it/superset/dashboard/dettaglio_cig/?cig=B9A6F80BAD</v>
      </c>
    </row>
    <row r="66" spans="1:22" s="37" customFormat="1" ht="88.75" customHeight="1" x14ac:dyDescent="0.3">
      <c r="A66" s="93" t="s">
        <v>820</v>
      </c>
      <c r="B66" s="27" t="s">
        <v>846</v>
      </c>
      <c r="C66" s="40" t="s">
        <v>216</v>
      </c>
      <c r="D66" s="74" t="s">
        <v>816</v>
      </c>
      <c r="E66" s="27" t="s">
        <v>893</v>
      </c>
      <c r="F66" s="49" t="s">
        <v>904</v>
      </c>
      <c r="G66" s="27" t="s">
        <v>548</v>
      </c>
      <c r="H66" s="27" t="s">
        <v>548</v>
      </c>
      <c r="I66" s="46" t="s">
        <v>549</v>
      </c>
      <c r="J66" s="47">
        <v>519217.2</v>
      </c>
      <c r="K66" s="47">
        <f t="shared" si="6"/>
        <v>571138.92000000004</v>
      </c>
      <c r="L66" s="48">
        <v>46174</v>
      </c>
      <c r="M66" s="48">
        <v>46904</v>
      </c>
      <c r="N66" s="47">
        <v>0</v>
      </c>
      <c r="O66" s="10"/>
      <c r="P66" s="10"/>
      <c r="Q66" s="10"/>
      <c r="R66" s="10"/>
      <c r="S66" s="32"/>
      <c r="T66" s="10" t="s">
        <v>910</v>
      </c>
      <c r="U66" s="10" t="s">
        <v>563</v>
      </c>
      <c r="V66" s="94" t="str">
        <f t="shared" si="4"/>
        <v>https://dati.anticorruzione.it/superset/dashboard/dettaglio_cig/?cig=B9A6F81C80</v>
      </c>
    </row>
    <row r="67" spans="1:22" s="37" customFormat="1" ht="88.75" customHeight="1" x14ac:dyDescent="0.3">
      <c r="A67" s="93" t="s">
        <v>777</v>
      </c>
      <c r="B67" s="27" t="s">
        <v>847</v>
      </c>
      <c r="C67" s="40" t="s">
        <v>216</v>
      </c>
      <c r="D67" s="74" t="s">
        <v>816</v>
      </c>
      <c r="E67" s="27" t="s">
        <v>893</v>
      </c>
      <c r="F67" s="49" t="s">
        <v>904</v>
      </c>
      <c r="G67" s="27" t="s">
        <v>543</v>
      </c>
      <c r="H67" s="27" t="s">
        <v>543</v>
      </c>
      <c r="I67" s="46" t="s">
        <v>431</v>
      </c>
      <c r="J67" s="47">
        <v>4728.96</v>
      </c>
      <c r="K67" s="47">
        <f t="shared" si="6"/>
        <v>5201.8560000000007</v>
      </c>
      <c r="L67" s="48">
        <v>46174</v>
      </c>
      <c r="M67" s="48">
        <v>46904</v>
      </c>
      <c r="N67" s="47">
        <v>0</v>
      </c>
      <c r="O67" s="10"/>
      <c r="P67" s="10"/>
      <c r="Q67" s="10"/>
      <c r="R67" s="10"/>
      <c r="S67" s="32"/>
      <c r="T67" s="10" t="s">
        <v>910</v>
      </c>
      <c r="U67" s="10" t="s">
        <v>563</v>
      </c>
      <c r="V67" s="94" t="str">
        <f t="shared" si="4"/>
        <v>https://dati.anticorruzione.it/superset/dashboard/dettaglio_cig/?cig=B9A6F83E26</v>
      </c>
    </row>
    <row r="68" spans="1:22" s="37" customFormat="1" ht="88.75" customHeight="1" x14ac:dyDescent="0.3">
      <c r="A68" s="93" t="s">
        <v>821</v>
      </c>
      <c r="B68" s="27" t="s">
        <v>848</v>
      </c>
      <c r="C68" s="40" t="s">
        <v>216</v>
      </c>
      <c r="D68" s="74" t="s">
        <v>816</v>
      </c>
      <c r="E68" s="27" t="s">
        <v>893</v>
      </c>
      <c r="F68" s="49" t="s">
        <v>904</v>
      </c>
      <c r="G68" s="27" t="s">
        <v>541</v>
      </c>
      <c r="H68" s="27" t="s">
        <v>541</v>
      </c>
      <c r="I68" s="46" t="s">
        <v>542</v>
      </c>
      <c r="J68" s="47">
        <v>24806.6</v>
      </c>
      <c r="K68" s="47">
        <f t="shared" si="6"/>
        <v>27287.260000000002</v>
      </c>
      <c r="L68" s="48">
        <v>46174</v>
      </c>
      <c r="M68" s="48">
        <v>46904</v>
      </c>
      <c r="N68" s="47">
        <v>0</v>
      </c>
      <c r="O68" s="10"/>
      <c r="P68" s="10"/>
      <c r="Q68" s="10"/>
      <c r="R68" s="10"/>
      <c r="S68" s="32"/>
      <c r="T68" s="10" t="s">
        <v>910</v>
      </c>
      <c r="U68" s="10" t="s">
        <v>563</v>
      </c>
      <c r="V68" s="94" t="str">
        <f t="shared" si="4"/>
        <v>https://dati.anticorruzione.it/superset/dashboard/dettaglio_cig/?cig=B9A6F84EF9</v>
      </c>
    </row>
    <row r="69" spans="1:22" s="37" customFormat="1" ht="88.75" customHeight="1" x14ac:dyDescent="0.3">
      <c r="A69" s="93" t="s">
        <v>822</v>
      </c>
      <c r="B69" s="27" t="s">
        <v>849</v>
      </c>
      <c r="C69" s="40" t="s">
        <v>216</v>
      </c>
      <c r="D69" s="74" t="s">
        <v>816</v>
      </c>
      <c r="E69" s="27" t="s">
        <v>893</v>
      </c>
      <c r="F69" s="49" t="s">
        <v>904</v>
      </c>
      <c r="G69" s="27" t="s">
        <v>541</v>
      </c>
      <c r="H69" s="27" t="s">
        <v>541</v>
      </c>
      <c r="I69" s="46" t="s">
        <v>542</v>
      </c>
      <c r="J69" s="47">
        <v>62738</v>
      </c>
      <c r="K69" s="47">
        <f t="shared" si="6"/>
        <v>69011.8</v>
      </c>
      <c r="L69" s="48">
        <v>46174</v>
      </c>
      <c r="M69" s="48">
        <v>46904</v>
      </c>
      <c r="N69" s="47">
        <v>0</v>
      </c>
      <c r="O69" s="10"/>
      <c r="P69" s="10"/>
      <c r="Q69" s="10"/>
      <c r="R69" s="10"/>
      <c r="S69" s="32"/>
      <c r="T69" s="10" t="s">
        <v>910</v>
      </c>
      <c r="U69" s="10" t="s">
        <v>563</v>
      </c>
      <c r="V69" s="94" t="str">
        <f t="shared" si="4"/>
        <v>https://dati.anticorruzione.it/superset/dashboard/dettaglio_cig/?cig=B9A6F85FCC</v>
      </c>
    </row>
    <row r="70" spans="1:22" s="37" customFormat="1" ht="88.75" customHeight="1" x14ac:dyDescent="0.3">
      <c r="A70" s="93" t="s">
        <v>823</v>
      </c>
      <c r="B70" s="27" t="s">
        <v>850</v>
      </c>
      <c r="C70" s="40" t="s">
        <v>216</v>
      </c>
      <c r="D70" s="74" t="s">
        <v>816</v>
      </c>
      <c r="E70" s="27" t="s">
        <v>893</v>
      </c>
      <c r="F70" s="49" t="s">
        <v>904</v>
      </c>
      <c r="G70" s="27" t="s">
        <v>548</v>
      </c>
      <c r="H70" s="27" t="s">
        <v>548</v>
      </c>
      <c r="I70" s="46" t="s">
        <v>549</v>
      </c>
      <c r="J70" s="47">
        <v>6554.55</v>
      </c>
      <c r="K70" s="47">
        <f t="shared" si="6"/>
        <v>7210.005000000001</v>
      </c>
      <c r="L70" s="48">
        <v>46174</v>
      </c>
      <c r="M70" s="48">
        <v>46904</v>
      </c>
      <c r="N70" s="47">
        <v>0</v>
      </c>
      <c r="O70" s="10"/>
      <c r="P70" s="10"/>
      <c r="Q70" s="10"/>
      <c r="R70" s="10"/>
      <c r="S70" s="32"/>
      <c r="T70" s="10" t="s">
        <v>910</v>
      </c>
      <c r="U70" s="10" t="s">
        <v>563</v>
      </c>
      <c r="V70" s="94" t="str">
        <f t="shared" si="4"/>
        <v>https://dati.anticorruzione.it/superset/dashboard/dettaglio_cig/?cig=B9A6F860A4</v>
      </c>
    </row>
    <row r="71" spans="1:22" s="37" customFormat="1" ht="88.75" customHeight="1" x14ac:dyDescent="0.3">
      <c r="A71" s="93" t="s">
        <v>778</v>
      </c>
      <c r="B71" s="27" t="s">
        <v>851</v>
      </c>
      <c r="C71" s="40" t="s">
        <v>216</v>
      </c>
      <c r="D71" s="74" t="s">
        <v>816</v>
      </c>
      <c r="E71" s="27" t="s">
        <v>893</v>
      </c>
      <c r="F71" s="49" t="s">
        <v>904</v>
      </c>
      <c r="G71" s="27" t="s">
        <v>548</v>
      </c>
      <c r="H71" s="27" t="s">
        <v>548</v>
      </c>
      <c r="I71" s="46" t="s">
        <v>549</v>
      </c>
      <c r="J71" s="47">
        <v>15205.91</v>
      </c>
      <c r="K71" s="47">
        <f t="shared" si="6"/>
        <v>16726.501</v>
      </c>
      <c r="L71" s="48">
        <v>46174</v>
      </c>
      <c r="M71" s="48">
        <v>46904</v>
      </c>
      <c r="N71" s="47">
        <v>0</v>
      </c>
      <c r="O71" s="10"/>
      <c r="P71" s="10"/>
      <c r="Q71" s="10"/>
      <c r="R71" s="10"/>
      <c r="S71" s="32"/>
      <c r="T71" s="10" t="s">
        <v>910</v>
      </c>
      <c r="U71" s="10" t="s">
        <v>563</v>
      </c>
      <c r="V71" s="94" t="str">
        <f t="shared" si="4"/>
        <v>https://dati.anticorruzione.it/superset/dashboard/dettaglio_cig/?cig=B9A6F87177</v>
      </c>
    </row>
    <row r="72" spans="1:22" s="37" customFormat="1" ht="88.75" customHeight="1" x14ac:dyDescent="0.3">
      <c r="A72" s="93" t="s">
        <v>824</v>
      </c>
      <c r="B72" s="27" t="s">
        <v>852</v>
      </c>
      <c r="C72" s="40" t="s">
        <v>216</v>
      </c>
      <c r="D72" s="74" t="s">
        <v>816</v>
      </c>
      <c r="E72" s="27" t="s">
        <v>893</v>
      </c>
      <c r="F72" s="49" t="s">
        <v>904</v>
      </c>
      <c r="G72" s="27" t="s">
        <v>544</v>
      </c>
      <c r="H72" s="27" t="s">
        <v>544</v>
      </c>
      <c r="I72" s="46" t="s">
        <v>545</v>
      </c>
      <c r="J72" s="47">
        <v>4518.7</v>
      </c>
      <c r="K72" s="47">
        <f t="shared" si="6"/>
        <v>4970.5700000000006</v>
      </c>
      <c r="L72" s="48">
        <v>46174</v>
      </c>
      <c r="M72" s="48">
        <v>46904</v>
      </c>
      <c r="N72" s="47">
        <v>0</v>
      </c>
      <c r="O72" s="10"/>
      <c r="P72" s="10"/>
      <c r="Q72" s="10"/>
      <c r="R72" s="10"/>
      <c r="S72" s="32"/>
      <c r="T72" s="10" t="s">
        <v>910</v>
      </c>
      <c r="U72" s="10" t="s">
        <v>563</v>
      </c>
      <c r="V72" s="94" t="str">
        <f t="shared" si="4"/>
        <v>https://dati.anticorruzione.it/superset/dashboard/dettaglio_cig/?cig=B9A6F8824A</v>
      </c>
    </row>
    <row r="73" spans="1:22" s="37" customFormat="1" ht="88.75" customHeight="1" x14ac:dyDescent="0.3">
      <c r="A73" s="93" t="s">
        <v>825</v>
      </c>
      <c r="B73" s="27" t="s">
        <v>853</v>
      </c>
      <c r="C73" s="40" t="s">
        <v>216</v>
      </c>
      <c r="D73" s="74" t="s">
        <v>816</v>
      </c>
      <c r="E73" s="27" t="s">
        <v>893</v>
      </c>
      <c r="F73" s="49" t="s">
        <v>904</v>
      </c>
      <c r="G73" s="27" t="s">
        <v>544</v>
      </c>
      <c r="H73" s="27" t="s">
        <v>544</v>
      </c>
      <c r="I73" s="46" t="s">
        <v>545</v>
      </c>
      <c r="J73" s="47">
        <v>21862.5</v>
      </c>
      <c r="K73" s="47">
        <f t="shared" si="6"/>
        <v>24048.750000000004</v>
      </c>
      <c r="L73" s="48">
        <v>46174</v>
      </c>
      <c r="M73" s="48">
        <v>46904</v>
      </c>
      <c r="N73" s="47">
        <v>0</v>
      </c>
      <c r="O73" s="10"/>
      <c r="P73" s="10"/>
      <c r="Q73" s="10"/>
      <c r="R73" s="10"/>
      <c r="S73" s="32"/>
      <c r="T73" s="10" t="s">
        <v>590</v>
      </c>
      <c r="U73" s="10" t="s">
        <v>563</v>
      </c>
      <c r="V73" s="94" t="str">
        <f t="shared" si="4"/>
        <v>https://dati.anticorruzione.it/superset/dashboard/dettaglio_cig/?cig=B9A6F8931D</v>
      </c>
    </row>
    <row r="74" spans="1:22" s="37" customFormat="1" ht="88.75" customHeight="1" x14ac:dyDescent="0.3">
      <c r="A74" s="93" t="s">
        <v>779</v>
      </c>
      <c r="B74" s="27" t="s">
        <v>854</v>
      </c>
      <c r="C74" s="40" t="s">
        <v>216</v>
      </c>
      <c r="D74" s="74" t="s">
        <v>816</v>
      </c>
      <c r="E74" s="27" t="s">
        <v>893</v>
      </c>
      <c r="F74" s="49" t="s">
        <v>904</v>
      </c>
      <c r="G74" s="27" t="s">
        <v>544</v>
      </c>
      <c r="H74" s="27" t="s">
        <v>544</v>
      </c>
      <c r="I74" s="46" t="s">
        <v>545</v>
      </c>
      <c r="J74" s="47">
        <v>1690.12</v>
      </c>
      <c r="K74" s="47">
        <f t="shared" si="6"/>
        <v>1859.1320000000001</v>
      </c>
      <c r="L74" s="48">
        <v>46174</v>
      </c>
      <c r="M74" s="48">
        <v>46904</v>
      </c>
      <c r="N74" s="47">
        <v>0</v>
      </c>
      <c r="O74" s="10"/>
      <c r="P74" s="10"/>
      <c r="Q74" s="10"/>
      <c r="R74" s="10"/>
      <c r="S74" s="32"/>
      <c r="T74" s="10" t="s">
        <v>910</v>
      </c>
      <c r="U74" s="10" t="s">
        <v>563</v>
      </c>
      <c r="V74" s="94" t="str">
        <f t="shared" si="4"/>
        <v>https://dati.anticorruzione.it/superset/dashboard/dettaglio_cig/?cig=B9A6F8A3F0</v>
      </c>
    </row>
    <row r="75" spans="1:22" s="37" customFormat="1" ht="88.75" customHeight="1" x14ac:dyDescent="0.3">
      <c r="A75" s="93" t="s">
        <v>780</v>
      </c>
      <c r="B75" s="27" t="s">
        <v>855</v>
      </c>
      <c r="C75" s="40" t="s">
        <v>216</v>
      </c>
      <c r="D75" s="74" t="s">
        <v>816</v>
      </c>
      <c r="E75" s="27" t="s">
        <v>893</v>
      </c>
      <c r="F75" s="49" t="s">
        <v>904</v>
      </c>
      <c r="G75" s="27" t="s">
        <v>546</v>
      </c>
      <c r="H75" s="27" t="s">
        <v>546</v>
      </c>
      <c r="I75" s="46" t="s">
        <v>547</v>
      </c>
      <c r="J75" s="47">
        <v>19795.62</v>
      </c>
      <c r="K75" s="47">
        <f t="shared" si="6"/>
        <v>21775.182000000001</v>
      </c>
      <c r="L75" s="48">
        <v>46174</v>
      </c>
      <c r="M75" s="48">
        <v>46904</v>
      </c>
      <c r="N75" s="47">
        <v>0</v>
      </c>
      <c r="O75" s="10"/>
      <c r="P75" s="10"/>
      <c r="Q75" s="10"/>
      <c r="R75" s="10"/>
      <c r="S75" s="32"/>
      <c r="T75" s="10" t="s">
        <v>910</v>
      </c>
      <c r="U75" s="10" t="s">
        <v>563</v>
      </c>
      <c r="V75" s="94" t="str">
        <f t="shared" si="4"/>
        <v>https://dati.anticorruzione.it/superset/dashboard/dettaglio_cig/?cig=B9A6F8B4C3</v>
      </c>
    </row>
    <row r="76" spans="1:22" s="37" customFormat="1" ht="88.75" customHeight="1" x14ac:dyDescent="0.3">
      <c r="A76" s="93" t="s">
        <v>781</v>
      </c>
      <c r="B76" s="27" t="s">
        <v>856</v>
      </c>
      <c r="C76" s="40" t="s">
        <v>216</v>
      </c>
      <c r="D76" s="74" t="s">
        <v>816</v>
      </c>
      <c r="E76" s="27" t="s">
        <v>893</v>
      </c>
      <c r="F76" s="49" t="s">
        <v>904</v>
      </c>
      <c r="G76" s="27" t="s">
        <v>546</v>
      </c>
      <c r="H76" s="27" t="s">
        <v>546</v>
      </c>
      <c r="I76" s="46" t="s">
        <v>547</v>
      </c>
      <c r="J76" s="47">
        <v>20253.68</v>
      </c>
      <c r="K76" s="47">
        <f t="shared" si="6"/>
        <v>22279.048000000003</v>
      </c>
      <c r="L76" s="48">
        <v>46174</v>
      </c>
      <c r="M76" s="48">
        <v>46904</v>
      </c>
      <c r="N76" s="47">
        <v>0</v>
      </c>
      <c r="O76" s="10"/>
      <c r="P76" s="10"/>
      <c r="Q76" s="10"/>
      <c r="R76" s="10"/>
      <c r="S76" s="32"/>
      <c r="T76" s="10" t="s">
        <v>910</v>
      </c>
      <c r="U76" s="10" t="s">
        <v>563</v>
      </c>
      <c r="V76" s="94" t="str">
        <f t="shared" si="4"/>
        <v>https://dati.anticorruzione.it/superset/dashboard/dettaglio_cig/?cig=B9A6F8C596</v>
      </c>
    </row>
    <row r="77" spans="1:22" s="37" customFormat="1" ht="88.75" customHeight="1" x14ac:dyDescent="0.3">
      <c r="A77" s="93" t="s">
        <v>826</v>
      </c>
      <c r="B77" s="27" t="s">
        <v>857</v>
      </c>
      <c r="C77" s="40" t="s">
        <v>216</v>
      </c>
      <c r="D77" s="74" t="s">
        <v>816</v>
      </c>
      <c r="E77" s="27" t="s">
        <v>893</v>
      </c>
      <c r="F77" s="49" t="s">
        <v>904</v>
      </c>
      <c r="G77" s="27" t="s">
        <v>548</v>
      </c>
      <c r="H77" s="27" t="s">
        <v>548</v>
      </c>
      <c r="I77" s="46" t="s">
        <v>549</v>
      </c>
      <c r="J77" s="47">
        <v>622364</v>
      </c>
      <c r="K77" s="47">
        <f t="shared" si="6"/>
        <v>684600.4</v>
      </c>
      <c r="L77" s="48">
        <v>46174</v>
      </c>
      <c r="M77" s="48">
        <v>46904</v>
      </c>
      <c r="N77" s="47">
        <v>0</v>
      </c>
      <c r="O77" s="10"/>
      <c r="P77" s="10"/>
      <c r="Q77" s="10"/>
      <c r="R77" s="10"/>
      <c r="S77" s="32"/>
      <c r="T77" s="10" t="s">
        <v>910</v>
      </c>
      <c r="U77" s="10" t="s">
        <v>563</v>
      </c>
      <c r="V77" s="94" t="str">
        <f t="shared" si="4"/>
        <v>https://dati.anticorruzione.it/superset/dashboard/dettaglio_cig/?cig=B9A6F8D669</v>
      </c>
    </row>
    <row r="78" spans="1:22" s="37" customFormat="1" ht="88.75" customHeight="1" x14ac:dyDescent="0.3">
      <c r="A78" s="93" t="s">
        <v>782</v>
      </c>
      <c r="B78" s="27" t="s">
        <v>858</v>
      </c>
      <c r="C78" s="40" t="s">
        <v>216</v>
      </c>
      <c r="D78" s="74" t="s">
        <v>816</v>
      </c>
      <c r="E78" s="27" t="s">
        <v>893</v>
      </c>
      <c r="F78" s="49" t="s">
        <v>904</v>
      </c>
      <c r="G78" s="27" t="s">
        <v>543</v>
      </c>
      <c r="H78" s="27" t="s">
        <v>543</v>
      </c>
      <c r="I78" s="46" t="s">
        <v>431</v>
      </c>
      <c r="J78" s="47">
        <v>866580</v>
      </c>
      <c r="K78" s="47">
        <f t="shared" si="6"/>
        <v>953238.00000000012</v>
      </c>
      <c r="L78" s="48">
        <v>46174</v>
      </c>
      <c r="M78" s="48">
        <v>46904</v>
      </c>
      <c r="N78" s="47">
        <v>0</v>
      </c>
      <c r="O78" s="10"/>
      <c r="P78" s="10"/>
      <c r="Q78" s="10"/>
      <c r="R78" s="10"/>
      <c r="S78" s="32"/>
      <c r="T78" s="10" t="s">
        <v>910</v>
      </c>
      <c r="U78" s="10" t="s">
        <v>563</v>
      </c>
      <c r="V78" s="94" t="str">
        <f t="shared" si="4"/>
        <v>https://dati.anticorruzione.it/superset/dashboard/dettaglio_cig/?cig=B9A6F8E73C</v>
      </c>
    </row>
    <row r="79" spans="1:22" s="37" customFormat="1" ht="88.75" customHeight="1" x14ac:dyDescent="0.3">
      <c r="A79" s="93" t="s">
        <v>783</v>
      </c>
      <c r="B79" s="27" t="s">
        <v>859</v>
      </c>
      <c r="C79" s="40" t="s">
        <v>216</v>
      </c>
      <c r="D79" s="74" t="s">
        <v>816</v>
      </c>
      <c r="E79" s="27" t="s">
        <v>893</v>
      </c>
      <c r="F79" s="49" t="s">
        <v>904</v>
      </c>
      <c r="G79" s="27" t="s">
        <v>548</v>
      </c>
      <c r="H79" s="27" t="s">
        <v>548</v>
      </c>
      <c r="I79" s="46" t="s">
        <v>549</v>
      </c>
      <c r="J79" s="47">
        <v>221400</v>
      </c>
      <c r="K79" s="47">
        <f t="shared" si="6"/>
        <v>243540.00000000003</v>
      </c>
      <c r="L79" s="48">
        <v>46174</v>
      </c>
      <c r="M79" s="48">
        <v>46904</v>
      </c>
      <c r="N79" s="47">
        <v>0</v>
      </c>
      <c r="O79" s="10"/>
      <c r="P79" s="10"/>
      <c r="Q79" s="10"/>
      <c r="R79" s="10"/>
      <c r="S79" s="32"/>
      <c r="T79" s="10" t="s">
        <v>910</v>
      </c>
      <c r="U79" s="10" t="s">
        <v>563</v>
      </c>
      <c r="V79" s="94" t="str">
        <f t="shared" si="4"/>
        <v>https://dati.anticorruzione.it/superset/dashboard/dettaglio_cig/?cig=B9A6F8F80F</v>
      </c>
    </row>
    <row r="80" spans="1:22" s="37" customFormat="1" ht="88.75" customHeight="1" x14ac:dyDescent="0.3">
      <c r="A80" s="93" t="s">
        <v>785</v>
      </c>
      <c r="B80" s="27" t="s">
        <v>860</v>
      </c>
      <c r="C80" s="40" t="s">
        <v>216</v>
      </c>
      <c r="D80" s="74" t="s">
        <v>816</v>
      </c>
      <c r="E80" s="27" t="s">
        <v>893</v>
      </c>
      <c r="F80" s="49" t="s">
        <v>904</v>
      </c>
      <c r="G80" s="27" t="s">
        <v>541</v>
      </c>
      <c r="H80" s="27" t="s">
        <v>541</v>
      </c>
      <c r="I80" s="46" t="s">
        <v>542</v>
      </c>
      <c r="J80" s="47">
        <v>2740650</v>
      </c>
      <c r="K80" s="47">
        <f t="shared" si="6"/>
        <v>3014715.0000000005</v>
      </c>
      <c r="L80" s="48">
        <v>46174</v>
      </c>
      <c r="M80" s="48">
        <v>46904</v>
      </c>
      <c r="N80" s="47">
        <v>0</v>
      </c>
      <c r="O80" s="10"/>
      <c r="P80" s="10"/>
      <c r="Q80" s="10"/>
      <c r="R80" s="10"/>
      <c r="S80" s="32"/>
      <c r="T80" s="10" t="s">
        <v>910</v>
      </c>
      <c r="U80" s="10" t="s">
        <v>563</v>
      </c>
      <c r="V80" s="94" t="str">
        <f t="shared" si="4"/>
        <v>https://dati.anticorruzione.it/superset/dashboard/dettaglio_cig/?cig=B9A6F919B5</v>
      </c>
    </row>
    <row r="81" spans="1:22" s="37" customFormat="1" ht="88.75" customHeight="1" x14ac:dyDescent="0.3">
      <c r="A81" s="93" t="s">
        <v>827</v>
      </c>
      <c r="B81" s="27" t="s">
        <v>861</v>
      </c>
      <c r="C81" s="40" t="s">
        <v>216</v>
      </c>
      <c r="D81" s="74" t="s">
        <v>816</v>
      </c>
      <c r="E81" s="27" t="s">
        <v>893</v>
      </c>
      <c r="F81" s="49" t="s">
        <v>904</v>
      </c>
      <c r="G81" s="27" t="s">
        <v>543</v>
      </c>
      <c r="H81" s="27" t="s">
        <v>543</v>
      </c>
      <c r="I81" s="46" t="s">
        <v>431</v>
      </c>
      <c r="J81" s="47">
        <v>1819881</v>
      </c>
      <c r="K81" s="47">
        <f t="shared" si="6"/>
        <v>2001869.1</v>
      </c>
      <c r="L81" s="48">
        <v>46174</v>
      </c>
      <c r="M81" s="48">
        <v>46904</v>
      </c>
      <c r="N81" s="47">
        <v>0</v>
      </c>
      <c r="O81" s="10"/>
      <c r="P81" s="10"/>
      <c r="Q81" s="10"/>
      <c r="R81" s="10"/>
      <c r="S81" s="32"/>
      <c r="T81" s="10" t="s">
        <v>910</v>
      </c>
      <c r="U81" s="10" t="s">
        <v>563</v>
      </c>
      <c r="V81" s="94" t="str">
        <f t="shared" si="4"/>
        <v>https://dati.anticorruzione.it/superset/dashboard/dettaglio_cig/?cig=B9A6F92A88</v>
      </c>
    </row>
    <row r="82" spans="1:22" s="37" customFormat="1" ht="88.75" customHeight="1" x14ac:dyDescent="0.3">
      <c r="A82" s="93" t="s">
        <v>828</v>
      </c>
      <c r="B82" s="27" t="s">
        <v>862</v>
      </c>
      <c r="C82" s="40" t="s">
        <v>216</v>
      </c>
      <c r="D82" s="74" t="s">
        <v>816</v>
      </c>
      <c r="E82" s="27" t="s">
        <v>893</v>
      </c>
      <c r="F82" s="49" t="s">
        <v>904</v>
      </c>
      <c r="G82" s="27" t="s">
        <v>550</v>
      </c>
      <c r="H82" s="27" t="s">
        <v>550</v>
      </c>
      <c r="I82" s="46" t="s">
        <v>551</v>
      </c>
      <c r="J82" s="47">
        <v>165040</v>
      </c>
      <c r="K82" s="47">
        <f t="shared" si="6"/>
        <v>181544.00000000003</v>
      </c>
      <c r="L82" s="48">
        <v>46174</v>
      </c>
      <c r="M82" s="48">
        <v>46904</v>
      </c>
      <c r="N82" s="47">
        <v>0</v>
      </c>
      <c r="O82" s="10"/>
      <c r="P82" s="10"/>
      <c r="Q82" s="10"/>
      <c r="R82" s="10"/>
      <c r="S82" s="32"/>
      <c r="T82" s="10" t="s">
        <v>910</v>
      </c>
      <c r="U82" s="10" t="s">
        <v>563</v>
      </c>
      <c r="V82" s="94" t="str">
        <f t="shared" si="4"/>
        <v>https://dati.anticorruzione.it/superset/dashboard/dettaglio_cig/?cig=B9A6F93B5B</v>
      </c>
    </row>
    <row r="83" spans="1:22" s="37" customFormat="1" ht="88.75" customHeight="1" x14ac:dyDescent="0.3">
      <c r="A83" s="93" t="s">
        <v>829</v>
      </c>
      <c r="B83" s="27" t="s">
        <v>863</v>
      </c>
      <c r="C83" s="40" t="s">
        <v>216</v>
      </c>
      <c r="D83" s="74" t="s">
        <v>816</v>
      </c>
      <c r="E83" s="27" t="s">
        <v>893</v>
      </c>
      <c r="F83" s="49" t="s">
        <v>904</v>
      </c>
      <c r="G83" s="27" t="s">
        <v>546</v>
      </c>
      <c r="H83" s="27" t="s">
        <v>546</v>
      </c>
      <c r="I83" s="46" t="s">
        <v>547</v>
      </c>
      <c r="J83" s="47">
        <v>148560</v>
      </c>
      <c r="K83" s="47">
        <f t="shared" si="6"/>
        <v>163416</v>
      </c>
      <c r="L83" s="48">
        <v>46174</v>
      </c>
      <c r="M83" s="48">
        <v>46904</v>
      </c>
      <c r="N83" s="47">
        <v>0</v>
      </c>
      <c r="O83" s="10"/>
      <c r="P83" s="10"/>
      <c r="Q83" s="10"/>
      <c r="R83" s="10"/>
      <c r="S83" s="32"/>
      <c r="T83" s="10" t="s">
        <v>910</v>
      </c>
      <c r="U83" s="10" t="s">
        <v>563</v>
      </c>
      <c r="V83" s="94" t="str">
        <f t="shared" si="4"/>
        <v>https://dati.anticorruzione.it/superset/dashboard/dettaglio_cig/?cig=B9A6F95D01</v>
      </c>
    </row>
    <row r="84" spans="1:22" s="37" customFormat="1" ht="88.75" customHeight="1" x14ac:dyDescent="0.3">
      <c r="A84" s="93" t="s">
        <v>707</v>
      </c>
      <c r="B84" s="27" t="s">
        <v>830</v>
      </c>
      <c r="C84" s="40" t="s">
        <v>216</v>
      </c>
      <c r="D84" s="74" t="s">
        <v>816</v>
      </c>
      <c r="E84" s="27" t="s">
        <v>893</v>
      </c>
      <c r="F84" s="49" t="s">
        <v>904</v>
      </c>
      <c r="G84" s="27" t="s">
        <v>541</v>
      </c>
      <c r="H84" s="27" t="s">
        <v>541</v>
      </c>
      <c r="I84" s="46" t="s">
        <v>542</v>
      </c>
      <c r="J84" s="47">
        <v>172974.9</v>
      </c>
      <c r="K84" s="47">
        <f t="shared" si="6"/>
        <v>190272.39</v>
      </c>
      <c r="L84" s="48">
        <v>46174</v>
      </c>
      <c r="M84" s="48">
        <v>46904</v>
      </c>
      <c r="N84" s="47">
        <v>0</v>
      </c>
      <c r="O84" s="10"/>
      <c r="P84" s="10"/>
      <c r="Q84" s="10"/>
      <c r="R84" s="10"/>
      <c r="S84" s="32"/>
      <c r="T84" s="10" t="s">
        <v>910</v>
      </c>
      <c r="U84" s="10" t="s">
        <v>563</v>
      </c>
      <c r="V84" s="94" t="str">
        <f t="shared" si="4"/>
        <v>https://dati.anticorruzione.it/superset/dashboard/dettaglio_cig/?cig=B9A6F71F4B</v>
      </c>
    </row>
    <row r="85" spans="1:22" s="37" customFormat="1" ht="88.75" customHeight="1" x14ac:dyDescent="0.3">
      <c r="A85" s="93" t="s">
        <v>645</v>
      </c>
      <c r="B85" s="27" t="s">
        <v>831</v>
      </c>
      <c r="C85" s="40" t="s">
        <v>216</v>
      </c>
      <c r="D85" s="74" t="s">
        <v>816</v>
      </c>
      <c r="E85" s="27" t="s">
        <v>893</v>
      </c>
      <c r="F85" s="49" t="s">
        <v>904</v>
      </c>
      <c r="G85" s="27" t="s">
        <v>543</v>
      </c>
      <c r="H85" s="27" t="s">
        <v>543</v>
      </c>
      <c r="I85" s="46" t="s">
        <v>431</v>
      </c>
      <c r="J85" s="47">
        <v>539055</v>
      </c>
      <c r="K85" s="47">
        <f t="shared" ref="K85:K86" si="7">+J85*1.1</f>
        <v>592960.5</v>
      </c>
      <c r="L85" s="48">
        <v>46174</v>
      </c>
      <c r="M85" s="48">
        <v>46904</v>
      </c>
      <c r="N85" s="47">
        <v>0</v>
      </c>
      <c r="O85" s="10"/>
      <c r="P85" s="10"/>
      <c r="Q85" s="10"/>
      <c r="R85" s="10"/>
      <c r="S85" s="32"/>
      <c r="T85" s="10" t="s">
        <v>910</v>
      </c>
      <c r="U85" s="10" t="s">
        <v>563</v>
      </c>
      <c r="V85" s="94" t="str">
        <f t="shared" si="4"/>
        <v>https://dati.anticorruzione.it/superset/dashboard/dettaglio_cig/?cig=B9A6F72023</v>
      </c>
    </row>
    <row r="86" spans="1:22" s="37" customFormat="1" ht="88.75" customHeight="1" x14ac:dyDescent="0.3">
      <c r="A86" s="93" t="s">
        <v>621</v>
      </c>
      <c r="B86" s="27" t="s">
        <v>832</v>
      </c>
      <c r="C86" s="40" t="s">
        <v>216</v>
      </c>
      <c r="D86" s="74" t="s">
        <v>816</v>
      </c>
      <c r="E86" s="27" t="s">
        <v>893</v>
      </c>
      <c r="F86" s="49" t="s">
        <v>904</v>
      </c>
      <c r="G86" s="27" t="s">
        <v>541</v>
      </c>
      <c r="H86" s="27" t="s">
        <v>541</v>
      </c>
      <c r="I86" s="46" t="s">
        <v>542</v>
      </c>
      <c r="J86" s="47">
        <v>202491.3</v>
      </c>
      <c r="K86" s="47">
        <f t="shared" si="7"/>
        <v>222740.43</v>
      </c>
      <c r="L86" s="48">
        <v>46174</v>
      </c>
      <c r="M86" s="48">
        <v>46904</v>
      </c>
      <c r="N86" s="47">
        <v>0</v>
      </c>
      <c r="O86" s="10"/>
      <c r="P86" s="10"/>
      <c r="Q86" s="10"/>
      <c r="R86" s="10"/>
      <c r="S86" s="32"/>
      <c r="T86" s="10" t="s">
        <v>910</v>
      </c>
      <c r="U86" s="10" t="s">
        <v>563</v>
      </c>
      <c r="V86" s="94" t="str">
        <f t="shared" si="4"/>
        <v>https://dati.anticorruzione.it/superset/dashboard/dettaglio_cig/?cig=B9A6F730F6</v>
      </c>
    </row>
    <row r="87" spans="1:22" s="37" customFormat="1" ht="88.75" customHeight="1" x14ac:dyDescent="0.3">
      <c r="A87" s="93"/>
      <c r="B87" s="27" t="s">
        <v>537</v>
      </c>
      <c r="C87" s="40" t="s">
        <v>216</v>
      </c>
      <c r="D87" s="74" t="s">
        <v>538</v>
      </c>
      <c r="E87" s="27" t="s">
        <v>893</v>
      </c>
      <c r="F87" s="49" t="s">
        <v>903</v>
      </c>
      <c r="G87" s="27" t="s">
        <v>539</v>
      </c>
      <c r="H87" s="27" t="s">
        <v>539</v>
      </c>
      <c r="I87" s="46" t="s">
        <v>540</v>
      </c>
      <c r="J87" s="47">
        <v>386799.6</v>
      </c>
      <c r="K87" s="47">
        <v>471895.51</v>
      </c>
      <c r="L87" s="48">
        <v>46174</v>
      </c>
      <c r="M87" s="48">
        <v>47269</v>
      </c>
      <c r="N87" s="47">
        <v>0</v>
      </c>
      <c r="O87" s="10"/>
      <c r="P87" s="10"/>
      <c r="Q87" s="10"/>
      <c r="R87" s="10"/>
      <c r="S87" s="32"/>
      <c r="T87" s="10" t="s">
        <v>589</v>
      </c>
      <c r="U87" s="10" t="s">
        <v>561</v>
      </c>
      <c r="V87" s="94" t="str">
        <f t="shared" si="4"/>
        <v>https://dati.anticorruzione.it/superset/dashboard/dettaglio_cig/?cig=BAE1D020ED</v>
      </c>
    </row>
    <row r="88" spans="1:22" s="37" customFormat="1" ht="88.75" customHeight="1" x14ac:dyDescent="0.3">
      <c r="A88" s="93" t="s">
        <v>707</v>
      </c>
      <c r="B88" s="27" t="s">
        <v>815</v>
      </c>
      <c r="C88" s="40" t="s">
        <v>216</v>
      </c>
      <c r="D88" s="74" t="s">
        <v>533</v>
      </c>
      <c r="E88" s="27" t="s">
        <v>907</v>
      </c>
      <c r="F88" s="49" t="s">
        <v>902</v>
      </c>
      <c r="G88" s="27" t="s">
        <v>534</v>
      </c>
      <c r="H88" s="27" t="s">
        <v>534</v>
      </c>
      <c r="I88" s="46" t="s">
        <v>494</v>
      </c>
      <c r="J88" s="47">
        <f>84799.92+105609.6+20664+53520+25704</f>
        <v>290297.52</v>
      </c>
      <c r="K88" s="47">
        <f>+J88*1.04</f>
        <v>301909.42080000002</v>
      </c>
      <c r="L88" s="48">
        <v>46174</v>
      </c>
      <c r="M88" s="48">
        <v>48395</v>
      </c>
      <c r="N88" s="47">
        <v>0</v>
      </c>
      <c r="O88" s="10"/>
      <c r="P88" s="10"/>
      <c r="Q88" s="10"/>
      <c r="R88" s="10"/>
      <c r="S88" s="32"/>
      <c r="T88" s="10" t="s">
        <v>588</v>
      </c>
      <c r="U88" s="10" t="s">
        <v>563</v>
      </c>
      <c r="V88" s="94" t="str">
        <f t="shared" si="4"/>
        <v>https://dati.anticorruzione.it/superset/dashboard/dettaglio_cig/?cig=BB8C072490</v>
      </c>
    </row>
    <row r="89" spans="1:22" s="37" customFormat="1" ht="88.75" customHeight="1" x14ac:dyDescent="0.3">
      <c r="A89" s="93" t="s">
        <v>649</v>
      </c>
      <c r="B89" s="27" t="s">
        <v>814</v>
      </c>
      <c r="C89" s="40" t="s">
        <v>216</v>
      </c>
      <c r="D89" s="74" t="s">
        <v>533</v>
      </c>
      <c r="E89" s="27" t="s">
        <v>907</v>
      </c>
      <c r="F89" s="49" t="s">
        <v>902</v>
      </c>
      <c r="G89" s="27" t="s">
        <v>534</v>
      </c>
      <c r="H89" s="27" t="s">
        <v>534</v>
      </c>
      <c r="I89" s="46" t="s">
        <v>494</v>
      </c>
      <c r="J89" s="47">
        <v>47736</v>
      </c>
      <c r="K89" s="47">
        <f t="shared" ref="K89:K93" si="8">+J89*1.04</f>
        <v>49645.440000000002</v>
      </c>
      <c r="L89" s="48">
        <v>46174</v>
      </c>
      <c r="M89" s="48">
        <v>48395</v>
      </c>
      <c r="N89" s="47">
        <v>0</v>
      </c>
      <c r="O89" s="10"/>
      <c r="P89" s="10"/>
      <c r="Q89" s="10"/>
      <c r="R89" s="10"/>
      <c r="S89" s="32"/>
      <c r="T89" s="10" t="s">
        <v>588</v>
      </c>
      <c r="U89" s="10" t="s">
        <v>563</v>
      </c>
      <c r="V89" s="94" t="str">
        <f t="shared" si="4"/>
        <v>https://dati.anticorruzione.it/superset/dashboard/dettaglio_cig/?cig=BB8C0EDA0F</v>
      </c>
    </row>
    <row r="90" spans="1:22" s="37" customFormat="1" ht="88.75" customHeight="1" x14ac:dyDescent="0.3">
      <c r="A90" s="93" t="s">
        <v>740</v>
      </c>
      <c r="B90" s="27" t="s">
        <v>813</v>
      </c>
      <c r="C90" s="40" t="s">
        <v>216</v>
      </c>
      <c r="D90" s="74" t="s">
        <v>533</v>
      </c>
      <c r="E90" s="27" t="s">
        <v>907</v>
      </c>
      <c r="F90" s="49" t="s">
        <v>902</v>
      </c>
      <c r="G90" s="27" t="s">
        <v>534</v>
      </c>
      <c r="H90" s="27" t="s">
        <v>534</v>
      </c>
      <c r="I90" s="46" t="s">
        <v>494</v>
      </c>
      <c r="J90" s="47">
        <v>21060</v>
      </c>
      <c r="K90" s="47">
        <f t="shared" si="8"/>
        <v>21902.400000000001</v>
      </c>
      <c r="L90" s="48">
        <v>46174</v>
      </c>
      <c r="M90" s="48">
        <v>48395</v>
      </c>
      <c r="N90" s="47">
        <v>0</v>
      </c>
      <c r="O90" s="10"/>
      <c r="P90" s="10"/>
      <c r="Q90" s="10"/>
      <c r="R90" s="10"/>
      <c r="S90" s="32"/>
      <c r="T90" s="10" t="s">
        <v>588</v>
      </c>
      <c r="U90" s="10" t="s">
        <v>563</v>
      </c>
      <c r="V90" s="94" t="str">
        <f t="shared" si="4"/>
        <v>https://dati.anticorruzione.it/superset/dashboard/dettaglio_cig/?cig=BB8C0A8121</v>
      </c>
    </row>
    <row r="91" spans="1:22" s="37" customFormat="1" ht="88.75" customHeight="1" x14ac:dyDescent="0.3">
      <c r="A91" s="93" t="s">
        <v>622</v>
      </c>
      <c r="B91" s="27" t="s">
        <v>812</v>
      </c>
      <c r="C91" s="40" t="s">
        <v>216</v>
      </c>
      <c r="D91" s="74" t="s">
        <v>533</v>
      </c>
      <c r="E91" s="27" t="s">
        <v>907</v>
      </c>
      <c r="F91" s="49" t="s">
        <v>902</v>
      </c>
      <c r="G91" s="27" t="s">
        <v>535</v>
      </c>
      <c r="H91" s="27" t="s">
        <v>535</v>
      </c>
      <c r="I91" s="46" t="s">
        <v>536</v>
      </c>
      <c r="J91" s="47">
        <v>42000</v>
      </c>
      <c r="K91" s="47">
        <f t="shared" si="8"/>
        <v>43680</v>
      </c>
      <c r="L91" s="48">
        <v>46174</v>
      </c>
      <c r="M91" s="48">
        <v>48395</v>
      </c>
      <c r="N91" s="47">
        <v>0</v>
      </c>
      <c r="O91" s="10"/>
      <c r="P91" s="10"/>
      <c r="Q91" s="10"/>
      <c r="R91" s="10"/>
      <c r="S91" s="32"/>
      <c r="T91" s="10" t="s">
        <v>588</v>
      </c>
      <c r="U91" s="10" t="s">
        <v>563</v>
      </c>
      <c r="V91" s="94" t="str">
        <f t="shared" si="4"/>
        <v>https://dati.anticorruzione.it/superset/dashboard/dettaglio_cig/?cig=BB91021659</v>
      </c>
    </row>
    <row r="92" spans="1:22" s="37" customFormat="1" ht="88.75" customHeight="1" x14ac:dyDescent="0.3">
      <c r="A92" s="93" t="s">
        <v>803</v>
      </c>
      <c r="B92" s="27" t="s">
        <v>811</v>
      </c>
      <c r="C92" s="40" t="s">
        <v>216</v>
      </c>
      <c r="D92" s="74" t="s">
        <v>533</v>
      </c>
      <c r="E92" s="27" t="s">
        <v>907</v>
      </c>
      <c r="F92" s="49" t="s">
        <v>902</v>
      </c>
      <c r="G92" s="27" t="s">
        <v>534</v>
      </c>
      <c r="H92" s="27" t="s">
        <v>534</v>
      </c>
      <c r="I92" s="46" t="s">
        <v>494</v>
      </c>
      <c r="J92" s="47">
        <v>10202.4</v>
      </c>
      <c r="K92" s="47">
        <f t="shared" si="8"/>
        <v>10610.495999999999</v>
      </c>
      <c r="L92" s="48">
        <v>46174</v>
      </c>
      <c r="M92" s="48">
        <v>48395</v>
      </c>
      <c r="N92" s="47">
        <v>0</v>
      </c>
      <c r="O92" s="10"/>
      <c r="P92" s="10"/>
      <c r="Q92" s="10"/>
      <c r="R92" s="10"/>
      <c r="S92" s="32"/>
      <c r="T92" s="10" t="s">
        <v>588</v>
      </c>
      <c r="U92" s="10" t="s">
        <v>563</v>
      </c>
      <c r="V92" s="94" t="str">
        <f t="shared" si="4"/>
        <v>https://dati.anticorruzione.it/superset/dashboard/dettaglio_cig/?cig=BB8C0D6715</v>
      </c>
    </row>
    <row r="93" spans="1:22" s="37" customFormat="1" ht="88.75" customHeight="1" x14ac:dyDescent="0.3">
      <c r="A93" s="93" t="s">
        <v>775</v>
      </c>
      <c r="B93" s="27" t="s">
        <v>810</v>
      </c>
      <c r="C93" s="40" t="s">
        <v>216</v>
      </c>
      <c r="D93" s="74" t="s">
        <v>533</v>
      </c>
      <c r="E93" s="27" t="s">
        <v>907</v>
      </c>
      <c r="F93" s="49" t="s">
        <v>902</v>
      </c>
      <c r="G93" s="27" t="s">
        <v>534</v>
      </c>
      <c r="H93" s="27" t="s">
        <v>534</v>
      </c>
      <c r="I93" s="46" t="s">
        <v>494</v>
      </c>
      <c r="J93" s="47">
        <v>28080</v>
      </c>
      <c r="K93" s="47">
        <f t="shared" si="8"/>
        <v>29203.200000000001</v>
      </c>
      <c r="L93" s="48">
        <v>46174</v>
      </c>
      <c r="M93" s="48">
        <v>48395</v>
      </c>
      <c r="N93" s="47">
        <v>0</v>
      </c>
      <c r="O93" s="10"/>
      <c r="P93" s="10"/>
      <c r="Q93" s="10"/>
      <c r="R93" s="10"/>
      <c r="S93" s="32"/>
      <c r="T93" s="10" t="s">
        <v>588</v>
      </c>
      <c r="U93" s="10" t="s">
        <v>563</v>
      </c>
      <c r="V93" s="94" t="str">
        <f t="shared" si="4"/>
        <v>https://dati.anticorruzione.it/superset/dashboard/dettaglio_cig/?cig=BB8C0C7AB3</v>
      </c>
    </row>
    <row r="94" spans="1:22" s="37" customFormat="1" ht="88.75" customHeight="1" x14ac:dyDescent="0.3">
      <c r="A94" s="93"/>
      <c r="B94" s="27" t="s">
        <v>529</v>
      </c>
      <c r="C94" s="40" t="s">
        <v>216</v>
      </c>
      <c r="D94" s="74" t="s">
        <v>530</v>
      </c>
      <c r="E94" s="27" t="s">
        <v>893</v>
      </c>
      <c r="F94" s="49" t="s">
        <v>901</v>
      </c>
      <c r="G94" s="27" t="s">
        <v>531</v>
      </c>
      <c r="H94" s="27" t="s">
        <v>531</v>
      </c>
      <c r="I94" s="46" t="s">
        <v>532</v>
      </c>
      <c r="J94" s="47">
        <v>106800</v>
      </c>
      <c r="K94" s="47">
        <v>130296</v>
      </c>
      <c r="L94" s="48">
        <v>46113</v>
      </c>
      <c r="M94" s="48">
        <v>46295</v>
      </c>
      <c r="N94" s="47">
        <v>0</v>
      </c>
      <c r="O94" s="10"/>
      <c r="P94" s="10"/>
      <c r="Q94" s="10"/>
      <c r="R94" s="10"/>
      <c r="S94" s="32"/>
      <c r="T94" s="10" t="s">
        <v>911</v>
      </c>
      <c r="U94" s="10" t="s">
        <v>561</v>
      </c>
      <c r="V94" s="94" t="str">
        <f t="shared" ref="V94" si="9">HYPERLINK(CONCATENATE("https://dati.anticorruzione.it/superset/dashboard/dettaglio_cig/?cig=",B94),CONCATENATE("https://dati.anticorruzione.it/superset/dashboard/dettaglio_cig/?cig=",B94))</f>
        <v>https://dati.anticorruzione.it/superset/dashboard/dettaglio_cig/?cig=BB98051AD6</v>
      </c>
    </row>
    <row r="95" spans="1:22" s="37" customFormat="1" ht="88.75" customHeight="1" x14ac:dyDescent="0.3">
      <c r="A95" s="93" t="s">
        <v>707</v>
      </c>
      <c r="B95" s="27" t="s">
        <v>809</v>
      </c>
      <c r="C95" s="40" t="s">
        <v>216</v>
      </c>
      <c r="D95" s="74" t="s">
        <v>524</v>
      </c>
      <c r="E95" s="27" t="s">
        <v>893</v>
      </c>
      <c r="F95" s="49" t="s">
        <v>899</v>
      </c>
      <c r="G95" s="27" t="s">
        <v>525</v>
      </c>
      <c r="H95" s="27" t="s">
        <v>525</v>
      </c>
      <c r="I95" s="46" t="s">
        <v>60</v>
      </c>
      <c r="J95" s="47">
        <v>11739</v>
      </c>
      <c r="K95" s="47">
        <f t="shared" ref="K95:K100" si="10">+J95*1.04</f>
        <v>12208.560000000001</v>
      </c>
      <c r="L95" s="48">
        <v>46023</v>
      </c>
      <c r="M95" s="48">
        <v>46387</v>
      </c>
      <c r="N95" s="47">
        <v>0</v>
      </c>
      <c r="O95" s="10"/>
      <c r="P95" s="10"/>
      <c r="Q95" s="10"/>
      <c r="R95" s="10"/>
      <c r="S95" s="32"/>
      <c r="T95" s="10" t="s">
        <v>579</v>
      </c>
      <c r="U95" s="10" t="s">
        <v>561</v>
      </c>
      <c r="V95" s="94" t="str">
        <f t="shared" ref="V95:V104" si="11">HYPERLINK(CONCATENATE("https://dati.anticorruzione.it/superset/dashboard/dettaglio_cig/?cig=",B95),CONCATENATE("https://dati.anticorruzione.it/superset/dashboard/dettaglio_cig/?cig=",B95))</f>
        <v>https://dati.anticorruzione.it/superset/dashboard/dettaglio_cig/?cig=BB97A3937E</v>
      </c>
    </row>
    <row r="96" spans="1:22" s="37" customFormat="1" ht="88.75" customHeight="1" x14ac:dyDescent="0.3">
      <c r="A96" s="93" t="s">
        <v>645</v>
      </c>
      <c r="B96" s="27" t="s">
        <v>808</v>
      </c>
      <c r="C96" s="40" t="s">
        <v>216</v>
      </c>
      <c r="D96" s="74" t="s">
        <v>524</v>
      </c>
      <c r="E96" s="27" t="s">
        <v>893</v>
      </c>
      <c r="F96" s="49" t="s">
        <v>899</v>
      </c>
      <c r="G96" s="27" t="s">
        <v>525</v>
      </c>
      <c r="H96" s="27" t="s">
        <v>525</v>
      </c>
      <c r="I96" s="46" t="s">
        <v>60</v>
      </c>
      <c r="J96" s="47">
        <v>16614</v>
      </c>
      <c r="K96" s="47">
        <f t="shared" si="10"/>
        <v>17278.560000000001</v>
      </c>
      <c r="L96" s="48">
        <v>46023</v>
      </c>
      <c r="M96" s="48">
        <v>46387</v>
      </c>
      <c r="N96" s="47">
        <v>0</v>
      </c>
      <c r="O96" s="10"/>
      <c r="P96" s="10"/>
      <c r="Q96" s="10"/>
      <c r="R96" s="10"/>
      <c r="S96" s="32"/>
      <c r="T96" s="10" t="s">
        <v>579</v>
      </c>
      <c r="U96" s="10" t="s">
        <v>561</v>
      </c>
      <c r="V96" s="94" t="str">
        <f t="shared" si="11"/>
        <v>https://dati.anticorruzione.it/superset/dashboard/dettaglio_cig/?cig=BB97A3A451</v>
      </c>
    </row>
    <row r="97" spans="1:22" s="37" customFormat="1" ht="88.75" customHeight="1" x14ac:dyDescent="0.3">
      <c r="A97" s="93" t="s">
        <v>803</v>
      </c>
      <c r="B97" s="27" t="s">
        <v>807</v>
      </c>
      <c r="C97" s="40" t="s">
        <v>216</v>
      </c>
      <c r="D97" s="74" t="s">
        <v>524</v>
      </c>
      <c r="E97" s="27" t="s">
        <v>893</v>
      </c>
      <c r="F97" s="49" t="s">
        <v>899</v>
      </c>
      <c r="G97" s="27" t="s">
        <v>525</v>
      </c>
      <c r="H97" s="27" t="s">
        <v>525</v>
      </c>
      <c r="I97" s="46" t="s">
        <v>60</v>
      </c>
      <c r="J97" s="47">
        <v>6589.52</v>
      </c>
      <c r="K97" s="47">
        <f t="shared" si="10"/>
        <v>6853.1008000000011</v>
      </c>
      <c r="L97" s="48">
        <v>46023</v>
      </c>
      <c r="M97" s="48">
        <v>46387</v>
      </c>
      <c r="N97" s="47">
        <v>0</v>
      </c>
      <c r="O97" s="10"/>
      <c r="P97" s="10"/>
      <c r="Q97" s="10"/>
      <c r="R97" s="10"/>
      <c r="S97" s="32"/>
      <c r="T97" s="10" t="s">
        <v>579</v>
      </c>
      <c r="U97" s="10" t="s">
        <v>561</v>
      </c>
      <c r="V97" s="94" t="str">
        <f t="shared" si="11"/>
        <v>https://dati.anticorruzione.it/superset/dashboard/dettaglio_cig/?cig=BB97A3C5F7</v>
      </c>
    </row>
    <row r="98" spans="1:22" s="37" customFormat="1" ht="88.75" customHeight="1" x14ac:dyDescent="0.3">
      <c r="A98" s="93" t="s">
        <v>774</v>
      </c>
      <c r="B98" s="27" t="s">
        <v>806</v>
      </c>
      <c r="C98" s="40" t="s">
        <v>216</v>
      </c>
      <c r="D98" s="74" t="s">
        <v>524</v>
      </c>
      <c r="E98" s="27" t="s">
        <v>893</v>
      </c>
      <c r="F98" s="49" t="s">
        <v>899</v>
      </c>
      <c r="G98" s="27" t="s">
        <v>526</v>
      </c>
      <c r="H98" s="27" t="s">
        <v>526</v>
      </c>
      <c r="I98" s="46" t="s">
        <v>270</v>
      </c>
      <c r="J98" s="47">
        <v>3520</v>
      </c>
      <c r="K98" s="47">
        <f t="shared" si="10"/>
        <v>3660.8</v>
      </c>
      <c r="L98" s="48">
        <v>46023</v>
      </c>
      <c r="M98" s="48">
        <v>46387</v>
      </c>
      <c r="N98" s="47">
        <v>0</v>
      </c>
      <c r="O98" s="10"/>
      <c r="P98" s="10"/>
      <c r="Q98" s="10"/>
      <c r="R98" s="10"/>
      <c r="S98" s="32"/>
      <c r="T98" s="10" t="s">
        <v>579</v>
      </c>
      <c r="U98" s="10" t="s">
        <v>561</v>
      </c>
      <c r="V98" s="94" t="str">
        <f t="shared" si="11"/>
        <v>https://dati.anticorruzione.it/superset/dashboard/dettaglio_cig/?cig=BB97A3D6CA</v>
      </c>
    </row>
    <row r="99" spans="1:22" s="37" customFormat="1" ht="88.75" customHeight="1" x14ac:dyDescent="0.3">
      <c r="A99" s="93" t="s">
        <v>775</v>
      </c>
      <c r="B99" s="27" t="s">
        <v>805</v>
      </c>
      <c r="C99" s="40" t="s">
        <v>216</v>
      </c>
      <c r="D99" s="74" t="s">
        <v>524</v>
      </c>
      <c r="E99" s="27" t="s">
        <v>893</v>
      </c>
      <c r="F99" s="49" t="s">
        <v>899</v>
      </c>
      <c r="G99" s="27" t="s">
        <v>527</v>
      </c>
      <c r="H99" s="27" t="s">
        <v>527</v>
      </c>
      <c r="I99" s="46" t="s">
        <v>528</v>
      </c>
      <c r="J99" s="47">
        <v>333</v>
      </c>
      <c r="K99" s="47">
        <f t="shared" si="10"/>
        <v>346.32</v>
      </c>
      <c r="L99" s="48">
        <v>46023</v>
      </c>
      <c r="M99" s="48">
        <v>46387</v>
      </c>
      <c r="N99" s="47">
        <v>0</v>
      </c>
      <c r="O99" s="10"/>
      <c r="P99" s="10"/>
      <c r="Q99" s="10"/>
      <c r="R99" s="10"/>
      <c r="S99" s="32"/>
      <c r="T99" s="10" t="s">
        <v>579</v>
      </c>
      <c r="U99" s="10" t="s">
        <v>561</v>
      </c>
      <c r="V99" s="94" t="str">
        <f t="shared" si="11"/>
        <v>https://dati.anticorruzione.it/superset/dashboard/dettaglio_cig/?cig=BB97A68A45</v>
      </c>
    </row>
    <row r="100" spans="1:22" s="37" customFormat="1" ht="88.75" customHeight="1" x14ac:dyDescent="0.3">
      <c r="A100" s="93" t="s">
        <v>776</v>
      </c>
      <c r="B100" s="27" t="s">
        <v>804</v>
      </c>
      <c r="C100" s="40" t="s">
        <v>216</v>
      </c>
      <c r="D100" s="74" t="s">
        <v>524</v>
      </c>
      <c r="E100" s="27" t="s">
        <v>893</v>
      </c>
      <c r="F100" s="49" t="s">
        <v>899</v>
      </c>
      <c r="G100" s="27" t="s">
        <v>526</v>
      </c>
      <c r="H100" s="27" t="s">
        <v>526</v>
      </c>
      <c r="I100" s="46">
        <v>11861240155</v>
      </c>
      <c r="J100" s="47">
        <v>1330</v>
      </c>
      <c r="K100" s="47">
        <f t="shared" si="10"/>
        <v>1383.2</v>
      </c>
      <c r="L100" s="48">
        <v>46023</v>
      </c>
      <c r="M100" s="48">
        <v>46387</v>
      </c>
      <c r="N100" s="47">
        <v>0</v>
      </c>
      <c r="O100" s="10"/>
      <c r="P100" s="10"/>
      <c r="Q100" s="10"/>
      <c r="R100" s="10"/>
      <c r="S100" s="32"/>
      <c r="T100" s="10" t="s">
        <v>579</v>
      </c>
      <c r="U100" s="10" t="s">
        <v>561</v>
      </c>
      <c r="V100" s="94" t="str">
        <f t="shared" si="11"/>
        <v>https://dati.anticorruzione.it/superset/dashboard/dettaglio_cig/?cig=BB97A6ABEB</v>
      </c>
    </row>
    <row r="101" spans="1:22" s="37" customFormat="1" ht="88.75" customHeight="1" x14ac:dyDescent="0.3">
      <c r="A101" s="93"/>
      <c r="B101" s="27" t="s">
        <v>520</v>
      </c>
      <c r="C101" s="40" t="s">
        <v>216</v>
      </c>
      <c r="D101" s="74" t="s">
        <v>521</v>
      </c>
      <c r="E101" s="27" t="s">
        <v>892</v>
      </c>
      <c r="F101" s="49" t="s">
        <v>898</v>
      </c>
      <c r="G101" s="27" t="s">
        <v>522</v>
      </c>
      <c r="H101" s="27" t="s">
        <v>522</v>
      </c>
      <c r="I101" s="46" t="s">
        <v>523</v>
      </c>
      <c r="J101" s="47">
        <v>139995</v>
      </c>
      <c r="K101" s="47">
        <v>170793.9</v>
      </c>
      <c r="L101" s="48">
        <v>46164</v>
      </c>
      <c r="M101" s="48">
        <v>46387</v>
      </c>
      <c r="N101" s="47">
        <v>0</v>
      </c>
      <c r="O101" s="10"/>
      <c r="P101" s="10"/>
      <c r="Q101" s="10"/>
      <c r="R101" s="10"/>
      <c r="S101" s="32"/>
      <c r="T101" s="10" t="s">
        <v>587</v>
      </c>
      <c r="U101" s="10" t="s">
        <v>563</v>
      </c>
      <c r="V101" s="94" t="str">
        <f t="shared" si="11"/>
        <v>https://dati.anticorruzione.it/superset/dashboard/dettaglio_cig/?cig=BBBD620E9C</v>
      </c>
    </row>
    <row r="102" spans="1:22" s="37" customFormat="1" ht="88.75" customHeight="1" x14ac:dyDescent="0.3">
      <c r="A102" s="93"/>
      <c r="B102" s="27" t="s">
        <v>516</v>
      </c>
      <c r="C102" s="40" t="s">
        <v>216</v>
      </c>
      <c r="D102" s="74" t="s">
        <v>517</v>
      </c>
      <c r="E102" s="27" t="s">
        <v>892</v>
      </c>
      <c r="F102" s="49" t="s">
        <v>897</v>
      </c>
      <c r="G102" s="27" t="s">
        <v>518</v>
      </c>
      <c r="H102" s="27" t="s">
        <v>518</v>
      </c>
      <c r="I102" s="46" t="s">
        <v>519</v>
      </c>
      <c r="J102" s="47">
        <v>134500</v>
      </c>
      <c r="K102" s="47">
        <v>164090</v>
      </c>
      <c r="L102" s="48">
        <v>46164</v>
      </c>
      <c r="M102" s="48">
        <v>46387</v>
      </c>
      <c r="N102" s="47">
        <v>164090</v>
      </c>
      <c r="O102" s="10"/>
      <c r="P102" s="10"/>
      <c r="Q102" s="10"/>
      <c r="R102" s="10"/>
      <c r="S102" s="32"/>
      <c r="T102" s="10" t="s">
        <v>585</v>
      </c>
      <c r="U102" s="10" t="s">
        <v>563</v>
      </c>
      <c r="V102" s="94" t="str">
        <f t="shared" si="11"/>
        <v>https://dati.anticorruzione.it/superset/dashboard/dettaglio_cig/?cig=BBB2FE0CFD</v>
      </c>
    </row>
    <row r="103" spans="1:22" s="37" customFormat="1" ht="88.75" customHeight="1" x14ac:dyDescent="0.3">
      <c r="A103" s="93"/>
      <c r="B103" s="27" t="s">
        <v>512</v>
      </c>
      <c r="C103" s="40" t="s">
        <v>216</v>
      </c>
      <c r="D103" s="74" t="s">
        <v>513</v>
      </c>
      <c r="E103" s="27" t="s">
        <v>892</v>
      </c>
      <c r="F103" s="49" t="s">
        <v>896</v>
      </c>
      <c r="G103" s="27" t="s">
        <v>514</v>
      </c>
      <c r="H103" s="27" t="s">
        <v>514</v>
      </c>
      <c r="I103" s="46" t="s">
        <v>515</v>
      </c>
      <c r="J103" s="47">
        <v>139480</v>
      </c>
      <c r="K103" s="47">
        <v>170165.6</v>
      </c>
      <c r="L103" s="48">
        <v>46169</v>
      </c>
      <c r="M103" s="48">
        <v>46387</v>
      </c>
      <c r="N103" s="47">
        <v>170165.6</v>
      </c>
      <c r="O103" s="10"/>
      <c r="P103" s="10"/>
      <c r="Q103" s="10"/>
      <c r="R103" s="10"/>
      <c r="S103" s="32"/>
      <c r="T103" s="10" t="s">
        <v>585</v>
      </c>
      <c r="U103" s="10" t="s">
        <v>563</v>
      </c>
      <c r="V103" s="94" t="str">
        <f t="shared" si="11"/>
        <v>https://dati.anticorruzione.it/superset/dashboard/dettaglio_cig/?cig=BBC761921C</v>
      </c>
    </row>
    <row r="104" spans="1:22" s="37" customFormat="1" ht="88.75" customHeight="1" x14ac:dyDescent="0.3">
      <c r="A104" s="93"/>
      <c r="B104" s="27" t="s">
        <v>508</v>
      </c>
      <c r="C104" s="40" t="s">
        <v>216</v>
      </c>
      <c r="D104" s="74" t="s">
        <v>509</v>
      </c>
      <c r="E104" s="27" t="s">
        <v>893</v>
      </c>
      <c r="F104" s="49" t="s">
        <v>895</v>
      </c>
      <c r="G104" s="27" t="s">
        <v>510</v>
      </c>
      <c r="H104" s="27" t="s">
        <v>510</v>
      </c>
      <c r="I104" s="46" t="s">
        <v>511</v>
      </c>
      <c r="J104" s="47">
        <v>189580.95</v>
      </c>
      <c r="K104" s="47">
        <v>231288.76</v>
      </c>
      <c r="L104" s="48">
        <v>46023</v>
      </c>
      <c r="M104" s="48">
        <v>46387</v>
      </c>
      <c r="N104" s="47">
        <v>0</v>
      </c>
      <c r="O104" s="10"/>
      <c r="P104" s="10"/>
      <c r="Q104" s="10"/>
      <c r="R104" s="10"/>
      <c r="S104" s="32"/>
      <c r="T104" s="10" t="s">
        <v>616</v>
      </c>
      <c r="U104" s="10" t="s">
        <v>561</v>
      </c>
      <c r="V104" s="94" t="str">
        <f t="shared" si="11"/>
        <v>https://dati.anticorruzione.it/superset/dashboard/dettaglio_cig/?cig=BBA4ACA0CB</v>
      </c>
    </row>
    <row r="105" spans="1:22" s="37" customFormat="1" ht="88.75" customHeight="1" x14ac:dyDescent="0.3">
      <c r="A105" s="93" t="s">
        <v>707</v>
      </c>
      <c r="B105" s="27" t="s">
        <v>786</v>
      </c>
      <c r="C105" s="40" t="s">
        <v>216</v>
      </c>
      <c r="D105" s="74" t="s">
        <v>492</v>
      </c>
      <c r="E105" s="27" t="s">
        <v>893</v>
      </c>
      <c r="F105" s="49" t="s">
        <v>894</v>
      </c>
      <c r="G105" s="27" t="s">
        <v>493</v>
      </c>
      <c r="H105" s="27" t="s">
        <v>493</v>
      </c>
      <c r="I105" s="46" t="s">
        <v>494</v>
      </c>
      <c r="J105" s="47">
        <v>122150</v>
      </c>
      <c r="K105" s="47">
        <v>148636</v>
      </c>
      <c r="L105" s="48">
        <v>46174</v>
      </c>
      <c r="M105" s="48">
        <v>48029</v>
      </c>
      <c r="N105" s="47">
        <v>0</v>
      </c>
      <c r="O105" s="10"/>
      <c r="P105" s="10"/>
      <c r="Q105" s="10"/>
      <c r="R105" s="10"/>
      <c r="S105" s="32"/>
      <c r="T105" s="10" t="s">
        <v>586</v>
      </c>
      <c r="U105" s="10" t="s">
        <v>561</v>
      </c>
      <c r="V105" s="94" t="str">
        <f t="shared" si="0"/>
        <v>https://dati.anticorruzione.it/superset/dashboard/dettaglio_cig/?cig=BB4B77C76B</v>
      </c>
    </row>
    <row r="106" spans="1:22" s="37" customFormat="1" ht="88.75" customHeight="1" x14ac:dyDescent="0.3">
      <c r="A106" s="93" t="s">
        <v>621</v>
      </c>
      <c r="B106" s="27" t="s">
        <v>787</v>
      </c>
      <c r="C106" s="40" t="s">
        <v>216</v>
      </c>
      <c r="D106" s="74" t="s">
        <v>492</v>
      </c>
      <c r="E106" s="27" t="s">
        <v>893</v>
      </c>
      <c r="F106" s="49" t="s">
        <v>894</v>
      </c>
      <c r="G106" s="27" t="s">
        <v>495</v>
      </c>
      <c r="H106" s="27" t="s">
        <v>495</v>
      </c>
      <c r="I106" s="46">
        <v>17291291007</v>
      </c>
      <c r="J106" s="47">
        <v>436562.5</v>
      </c>
      <c r="K106" s="47">
        <v>463745</v>
      </c>
      <c r="L106" s="48">
        <v>46174</v>
      </c>
      <c r="M106" s="48">
        <v>48029</v>
      </c>
      <c r="N106" s="47">
        <v>0</v>
      </c>
      <c r="O106" s="10"/>
      <c r="P106" s="10"/>
      <c r="Q106" s="10"/>
      <c r="R106" s="10"/>
      <c r="S106" s="32"/>
      <c r="T106" s="10" t="s">
        <v>586</v>
      </c>
      <c r="U106" s="10" t="s">
        <v>561</v>
      </c>
      <c r="V106" s="94" t="str">
        <f t="shared" si="0"/>
        <v>https://dati.anticorruzione.it/superset/dashboard/dettaglio_cig/?cig=BB4B77D83E</v>
      </c>
    </row>
    <row r="107" spans="1:22" s="37" customFormat="1" ht="88.75" customHeight="1" x14ac:dyDescent="0.3">
      <c r="A107" s="93" t="s">
        <v>649</v>
      </c>
      <c r="B107" s="27" t="s">
        <v>788</v>
      </c>
      <c r="C107" s="40" t="s">
        <v>216</v>
      </c>
      <c r="D107" s="74" t="s">
        <v>492</v>
      </c>
      <c r="E107" s="27" t="s">
        <v>893</v>
      </c>
      <c r="F107" s="49" t="s">
        <v>894</v>
      </c>
      <c r="G107" s="27" t="s">
        <v>496</v>
      </c>
      <c r="H107" s="27" t="s">
        <v>496</v>
      </c>
      <c r="I107" s="46" t="s">
        <v>497</v>
      </c>
      <c r="J107" s="47">
        <v>228000</v>
      </c>
      <c r="K107" s="47">
        <f>+J107*1.04</f>
        <v>237120</v>
      </c>
      <c r="L107" s="48">
        <v>46174</v>
      </c>
      <c r="M107" s="48">
        <v>48029</v>
      </c>
      <c r="N107" s="47">
        <v>0</v>
      </c>
      <c r="O107" s="10"/>
      <c r="P107" s="10"/>
      <c r="Q107" s="10"/>
      <c r="R107" s="10"/>
      <c r="S107" s="32"/>
      <c r="T107" s="10" t="s">
        <v>586</v>
      </c>
      <c r="U107" s="10" t="s">
        <v>561</v>
      </c>
      <c r="V107" s="94" t="str">
        <f t="shared" si="0"/>
        <v>https://dati.anticorruzione.it/superset/dashboard/dettaglio_cig/?cig=BB4B77E911</v>
      </c>
    </row>
    <row r="108" spans="1:22" s="37" customFormat="1" ht="88.75" customHeight="1" x14ac:dyDescent="0.3">
      <c r="A108" s="93" t="s">
        <v>740</v>
      </c>
      <c r="B108" s="27" t="s">
        <v>789</v>
      </c>
      <c r="C108" s="40" t="s">
        <v>216</v>
      </c>
      <c r="D108" s="74" t="s">
        <v>492</v>
      </c>
      <c r="E108" s="27" t="s">
        <v>893</v>
      </c>
      <c r="F108" s="49" t="s">
        <v>894</v>
      </c>
      <c r="G108" s="27" t="s">
        <v>496</v>
      </c>
      <c r="H108" s="27" t="s">
        <v>496</v>
      </c>
      <c r="I108" s="46" t="s">
        <v>497</v>
      </c>
      <c r="J108" s="47">
        <v>138000</v>
      </c>
      <c r="K108" s="47">
        <f t="shared" ref="K108:K121" si="12">+J108*1.04</f>
        <v>143520</v>
      </c>
      <c r="L108" s="48">
        <v>46174</v>
      </c>
      <c r="M108" s="48">
        <v>48029</v>
      </c>
      <c r="N108" s="47">
        <v>0</v>
      </c>
      <c r="O108" s="10"/>
      <c r="P108" s="10"/>
      <c r="Q108" s="10"/>
      <c r="R108" s="10"/>
      <c r="S108" s="32"/>
      <c r="T108" s="10" t="s">
        <v>586</v>
      </c>
      <c r="U108" s="10" t="s">
        <v>561</v>
      </c>
      <c r="V108" s="94" t="str">
        <f t="shared" si="0"/>
        <v>https://dati.anticorruzione.it/superset/dashboard/dettaglio_cig/?cig=BB4B77F9E4</v>
      </c>
    </row>
    <row r="109" spans="1:22" s="37" customFormat="1" ht="88.75" customHeight="1" x14ac:dyDescent="0.3">
      <c r="A109" s="93" t="s">
        <v>623</v>
      </c>
      <c r="B109" s="27" t="s">
        <v>790</v>
      </c>
      <c r="C109" s="40" t="s">
        <v>216</v>
      </c>
      <c r="D109" s="74" t="s">
        <v>492</v>
      </c>
      <c r="E109" s="27" t="s">
        <v>893</v>
      </c>
      <c r="F109" s="49" t="s">
        <v>894</v>
      </c>
      <c r="G109" s="27" t="s">
        <v>498</v>
      </c>
      <c r="H109" s="27" t="s">
        <v>498</v>
      </c>
      <c r="I109" s="46" t="s">
        <v>112</v>
      </c>
      <c r="J109" s="47">
        <v>140000</v>
      </c>
      <c r="K109" s="47">
        <f t="shared" si="12"/>
        <v>145600</v>
      </c>
      <c r="L109" s="48">
        <v>46174</v>
      </c>
      <c r="M109" s="48">
        <v>48029</v>
      </c>
      <c r="N109" s="47">
        <v>0</v>
      </c>
      <c r="O109" s="10"/>
      <c r="P109" s="10"/>
      <c r="Q109" s="10"/>
      <c r="R109" s="10"/>
      <c r="S109" s="32"/>
      <c r="T109" s="10" t="s">
        <v>586</v>
      </c>
      <c r="U109" s="10" t="s">
        <v>561</v>
      </c>
      <c r="V109" s="94" t="str">
        <f t="shared" si="0"/>
        <v>https://dati.anticorruzione.it/superset/dashboard/dettaglio_cig/?cig=BB4B79A02F</v>
      </c>
    </row>
    <row r="110" spans="1:22" s="37" customFormat="1" ht="88.75" customHeight="1" x14ac:dyDescent="0.3">
      <c r="A110" s="93" t="s">
        <v>774</v>
      </c>
      <c r="B110" s="27" t="s">
        <v>791</v>
      </c>
      <c r="C110" s="40" t="s">
        <v>216</v>
      </c>
      <c r="D110" s="74" t="s">
        <v>492</v>
      </c>
      <c r="E110" s="27" t="s">
        <v>893</v>
      </c>
      <c r="F110" s="49" t="s">
        <v>894</v>
      </c>
      <c r="G110" s="27" t="s">
        <v>499</v>
      </c>
      <c r="H110" s="27" t="s">
        <v>499</v>
      </c>
      <c r="I110" s="46">
        <v>11489570967</v>
      </c>
      <c r="J110" s="47">
        <v>166000</v>
      </c>
      <c r="K110" s="47">
        <f t="shared" si="12"/>
        <v>172640</v>
      </c>
      <c r="L110" s="48">
        <v>46174</v>
      </c>
      <c r="M110" s="48">
        <v>48029</v>
      </c>
      <c r="N110" s="47">
        <v>0</v>
      </c>
      <c r="O110" s="10"/>
      <c r="P110" s="10"/>
      <c r="Q110" s="10"/>
      <c r="R110" s="10"/>
      <c r="S110" s="32"/>
      <c r="T110" s="10" t="s">
        <v>586</v>
      </c>
      <c r="U110" s="10" t="s">
        <v>561</v>
      </c>
      <c r="V110" s="94" t="str">
        <f t="shared" si="0"/>
        <v>https://dati.anticorruzione.it/superset/dashboard/dettaglio_cig/?cig=BB4B7B23FC</v>
      </c>
    </row>
    <row r="111" spans="1:22" s="37" customFormat="1" ht="88.75" customHeight="1" x14ac:dyDescent="0.3">
      <c r="A111" s="93" t="s">
        <v>775</v>
      </c>
      <c r="B111" s="27" t="s">
        <v>792</v>
      </c>
      <c r="C111" s="40" t="s">
        <v>216</v>
      </c>
      <c r="D111" s="74" t="s">
        <v>492</v>
      </c>
      <c r="E111" s="27" t="s">
        <v>893</v>
      </c>
      <c r="F111" s="49" t="s">
        <v>894</v>
      </c>
      <c r="G111" s="27" t="s">
        <v>496</v>
      </c>
      <c r="H111" s="27" t="s">
        <v>496</v>
      </c>
      <c r="I111" s="46" t="s">
        <v>497</v>
      </c>
      <c r="J111" s="47">
        <v>270000</v>
      </c>
      <c r="K111" s="47">
        <f t="shared" si="12"/>
        <v>280800</v>
      </c>
      <c r="L111" s="48">
        <v>46174</v>
      </c>
      <c r="M111" s="48">
        <v>48029</v>
      </c>
      <c r="N111" s="47">
        <v>0</v>
      </c>
      <c r="O111" s="10"/>
      <c r="P111" s="10"/>
      <c r="Q111" s="10"/>
      <c r="R111" s="10"/>
      <c r="S111" s="32"/>
      <c r="T111" s="10" t="s">
        <v>586</v>
      </c>
      <c r="U111" s="10" t="s">
        <v>561</v>
      </c>
      <c r="V111" s="94" t="str">
        <f t="shared" si="0"/>
        <v>https://dati.anticorruzione.it/superset/dashboard/dettaglio_cig/?cig=BB4B7D1D8E</v>
      </c>
    </row>
    <row r="112" spans="1:22" s="37" customFormat="1" ht="88.75" customHeight="1" x14ac:dyDescent="0.3">
      <c r="A112" s="93" t="s">
        <v>776</v>
      </c>
      <c r="B112" s="27" t="s">
        <v>793</v>
      </c>
      <c r="C112" s="40" t="s">
        <v>216</v>
      </c>
      <c r="D112" s="74" t="s">
        <v>492</v>
      </c>
      <c r="E112" s="27" t="s">
        <v>893</v>
      </c>
      <c r="F112" s="49" t="s">
        <v>894</v>
      </c>
      <c r="G112" s="27" t="s">
        <v>500</v>
      </c>
      <c r="H112" s="27" t="s">
        <v>500</v>
      </c>
      <c r="I112" s="46" t="s">
        <v>501</v>
      </c>
      <c r="J112" s="47">
        <v>40000</v>
      </c>
      <c r="K112" s="47">
        <f t="shared" si="12"/>
        <v>41600</v>
      </c>
      <c r="L112" s="48">
        <v>46174</v>
      </c>
      <c r="M112" s="48">
        <v>48029</v>
      </c>
      <c r="N112" s="47">
        <v>0</v>
      </c>
      <c r="O112" s="10"/>
      <c r="P112" s="10"/>
      <c r="Q112" s="10"/>
      <c r="R112" s="10"/>
      <c r="S112" s="32"/>
      <c r="T112" s="10" t="s">
        <v>586</v>
      </c>
      <c r="U112" s="10" t="s">
        <v>561</v>
      </c>
      <c r="V112" s="94" t="str">
        <f t="shared" si="0"/>
        <v>https://dati.anticorruzione.it/superset/dashboard/dettaglio_cig/?cig=BB4B95A1E2</v>
      </c>
    </row>
    <row r="113" spans="1:22" s="37" customFormat="1" ht="88.75" customHeight="1" x14ac:dyDescent="0.3">
      <c r="A113" s="93" t="s">
        <v>777</v>
      </c>
      <c r="B113" s="27" t="s">
        <v>794</v>
      </c>
      <c r="C113" s="40" t="s">
        <v>216</v>
      </c>
      <c r="D113" s="74" t="s">
        <v>492</v>
      </c>
      <c r="E113" s="27" t="s">
        <v>893</v>
      </c>
      <c r="F113" s="49" t="s">
        <v>894</v>
      </c>
      <c r="G113" s="27" t="s">
        <v>490</v>
      </c>
      <c r="H113" s="27" t="s">
        <v>490</v>
      </c>
      <c r="I113" s="46" t="s">
        <v>491</v>
      </c>
      <c r="J113" s="47">
        <v>33450</v>
      </c>
      <c r="K113" s="47">
        <f t="shared" si="12"/>
        <v>34788</v>
      </c>
      <c r="L113" s="48">
        <v>46174</v>
      </c>
      <c r="M113" s="48">
        <v>48029</v>
      </c>
      <c r="N113" s="47">
        <v>0</v>
      </c>
      <c r="O113" s="10"/>
      <c r="P113" s="10"/>
      <c r="Q113" s="10"/>
      <c r="R113" s="10"/>
      <c r="S113" s="32"/>
      <c r="T113" s="10" t="s">
        <v>586</v>
      </c>
      <c r="U113" s="10" t="s">
        <v>561</v>
      </c>
      <c r="V113" s="94" t="str">
        <f t="shared" si="0"/>
        <v>https://dati.anticorruzione.it/superset/dashboard/dettaglio_cig/?cig=BB4B974755</v>
      </c>
    </row>
    <row r="114" spans="1:22" s="37" customFormat="1" ht="88.75" customHeight="1" x14ac:dyDescent="0.3">
      <c r="A114" s="93" t="s">
        <v>778</v>
      </c>
      <c r="B114" s="27" t="s">
        <v>795</v>
      </c>
      <c r="C114" s="40" t="s">
        <v>216</v>
      </c>
      <c r="D114" s="74" t="s">
        <v>492</v>
      </c>
      <c r="E114" s="27" t="s">
        <v>893</v>
      </c>
      <c r="F114" s="49" t="s">
        <v>894</v>
      </c>
      <c r="G114" s="27" t="s">
        <v>500</v>
      </c>
      <c r="H114" s="27" t="s">
        <v>500</v>
      </c>
      <c r="I114" s="46" t="s">
        <v>501</v>
      </c>
      <c r="J114" s="47">
        <v>20700</v>
      </c>
      <c r="K114" s="47">
        <f t="shared" si="12"/>
        <v>21528</v>
      </c>
      <c r="L114" s="48">
        <v>46174</v>
      </c>
      <c r="M114" s="48">
        <v>48029</v>
      </c>
      <c r="N114" s="47">
        <v>0</v>
      </c>
      <c r="O114" s="10"/>
      <c r="P114" s="10"/>
      <c r="Q114" s="10"/>
      <c r="R114" s="10"/>
      <c r="S114" s="32"/>
      <c r="T114" s="10" t="s">
        <v>586</v>
      </c>
      <c r="U114" s="10" t="s">
        <v>561</v>
      </c>
      <c r="V114" s="94" t="str">
        <f t="shared" si="0"/>
        <v>https://dati.anticorruzione.it/superset/dashboard/dettaglio_cig/?cig=BB4B975828</v>
      </c>
    </row>
    <row r="115" spans="1:22" s="37" customFormat="1" ht="88.75" customHeight="1" x14ac:dyDescent="0.3">
      <c r="A115" s="93" t="s">
        <v>779</v>
      </c>
      <c r="B115" s="27" t="s">
        <v>796</v>
      </c>
      <c r="C115" s="40" t="s">
        <v>216</v>
      </c>
      <c r="D115" s="74" t="s">
        <v>492</v>
      </c>
      <c r="E115" s="27" t="s">
        <v>893</v>
      </c>
      <c r="F115" s="49" t="s">
        <v>894</v>
      </c>
      <c r="G115" s="27" t="s">
        <v>502</v>
      </c>
      <c r="H115" s="27" t="s">
        <v>502</v>
      </c>
      <c r="I115" s="46" t="s">
        <v>503</v>
      </c>
      <c r="J115" s="47">
        <v>127.5</v>
      </c>
      <c r="K115" s="47">
        <f t="shared" si="12"/>
        <v>132.6</v>
      </c>
      <c r="L115" s="48">
        <v>46174</v>
      </c>
      <c r="M115" s="48">
        <v>48029</v>
      </c>
      <c r="N115" s="47">
        <v>0</v>
      </c>
      <c r="O115" s="10"/>
      <c r="P115" s="10"/>
      <c r="Q115" s="10"/>
      <c r="R115" s="10"/>
      <c r="S115" s="32"/>
      <c r="T115" s="10" t="s">
        <v>586</v>
      </c>
      <c r="U115" s="10" t="s">
        <v>561</v>
      </c>
      <c r="V115" s="94" t="str">
        <f t="shared" si="0"/>
        <v>https://dati.anticorruzione.it/superset/dashboard/dettaglio_cig/?cig=BB4B9768FB</v>
      </c>
    </row>
    <row r="116" spans="1:22" s="37" customFormat="1" ht="88.75" customHeight="1" x14ac:dyDescent="0.3">
      <c r="A116" s="93" t="s">
        <v>780</v>
      </c>
      <c r="B116" s="27" t="s">
        <v>797</v>
      </c>
      <c r="C116" s="40" t="s">
        <v>216</v>
      </c>
      <c r="D116" s="74" t="s">
        <v>492</v>
      </c>
      <c r="E116" s="27" t="s">
        <v>893</v>
      </c>
      <c r="F116" s="49" t="s">
        <v>894</v>
      </c>
      <c r="G116" s="27" t="s">
        <v>504</v>
      </c>
      <c r="H116" s="27" t="s">
        <v>504</v>
      </c>
      <c r="I116" s="46" t="s">
        <v>505</v>
      </c>
      <c r="J116" s="47">
        <v>59500</v>
      </c>
      <c r="K116" s="47">
        <f t="shared" si="12"/>
        <v>61880</v>
      </c>
      <c r="L116" s="48">
        <v>46174</v>
      </c>
      <c r="M116" s="48">
        <v>48029</v>
      </c>
      <c r="N116" s="47">
        <v>0</v>
      </c>
      <c r="O116" s="10"/>
      <c r="P116" s="10"/>
      <c r="Q116" s="10"/>
      <c r="R116" s="10"/>
      <c r="S116" s="32"/>
      <c r="T116" s="10" t="s">
        <v>586</v>
      </c>
      <c r="U116" s="10" t="s">
        <v>561</v>
      </c>
      <c r="V116" s="94" t="str">
        <f t="shared" si="0"/>
        <v>https://dati.anticorruzione.it/superset/dashboard/dettaglio_cig/?cig=BB4B9A3E1C</v>
      </c>
    </row>
    <row r="117" spans="1:22" s="37" customFormat="1" ht="88.75" customHeight="1" x14ac:dyDescent="0.3">
      <c r="A117" s="93" t="s">
        <v>781</v>
      </c>
      <c r="B117" s="27" t="s">
        <v>798</v>
      </c>
      <c r="C117" s="40" t="s">
        <v>216</v>
      </c>
      <c r="D117" s="74" t="s">
        <v>492</v>
      </c>
      <c r="E117" s="27" t="s">
        <v>893</v>
      </c>
      <c r="F117" s="49" t="s">
        <v>894</v>
      </c>
      <c r="G117" s="27" t="s">
        <v>504</v>
      </c>
      <c r="H117" s="27" t="s">
        <v>504</v>
      </c>
      <c r="I117" s="46" t="s">
        <v>505</v>
      </c>
      <c r="J117" s="47">
        <v>2548750</v>
      </c>
      <c r="K117" s="47">
        <f t="shared" si="12"/>
        <v>2650700</v>
      </c>
      <c r="L117" s="48">
        <v>46174</v>
      </c>
      <c r="M117" s="48">
        <v>48029</v>
      </c>
      <c r="N117" s="47">
        <v>0</v>
      </c>
      <c r="O117" s="10"/>
      <c r="P117" s="10"/>
      <c r="Q117" s="10"/>
      <c r="R117" s="10"/>
      <c r="S117" s="32"/>
      <c r="T117" s="10" t="s">
        <v>586</v>
      </c>
      <c r="U117" s="10" t="s">
        <v>561</v>
      </c>
      <c r="V117" s="94" t="str">
        <f t="shared" si="0"/>
        <v>https://dati.anticorruzione.it/superset/dashboard/dettaglio_cig/?cig=BB4BA9A9F2</v>
      </c>
    </row>
    <row r="118" spans="1:22" s="37" customFormat="1" ht="88.75" customHeight="1" x14ac:dyDescent="0.3">
      <c r="A118" s="93" t="s">
        <v>782</v>
      </c>
      <c r="B118" s="27" t="s">
        <v>799</v>
      </c>
      <c r="C118" s="40" t="s">
        <v>216</v>
      </c>
      <c r="D118" s="74" t="s">
        <v>492</v>
      </c>
      <c r="E118" s="27" t="s">
        <v>893</v>
      </c>
      <c r="F118" s="49" t="s">
        <v>894</v>
      </c>
      <c r="G118" s="27" t="s">
        <v>506</v>
      </c>
      <c r="H118" s="27" t="s">
        <v>506</v>
      </c>
      <c r="I118" s="46" t="s">
        <v>507</v>
      </c>
      <c r="J118" s="47">
        <v>5950</v>
      </c>
      <c r="K118" s="47">
        <f t="shared" si="12"/>
        <v>6188</v>
      </c>
      <c r="L118" s="48">
        <v>46174</v>
      </c>
      <c r="M118" s="48">
        <v>48029</v>
      </c>
      <c r="N118" s="47">
        <v>0</v>
      </c>
      <c r="O118" s="10"/>
      <c r="P118" s="10"/>
      <c r="Q118" s="10"/>
      <c r="R118" s="10"/>
      <c r="S118" s="32"/>
      <c r="T118" s="10" t="s">
        <v>586</v>
      </c>
      <c r="U118" s="10" t="s">
        <v>561</v>
      </c>
      <c r="V118" s="94" t="str">
        <f t="shared" si="0"/>
        <v>https://dati.anticorruzione.it/superset/dashboard/dettaglio_cig/?cig=BB4BA9CB98</v>
      </c>
    </row>
    <row r="119" spans="1:22" s="37" customFormat="1" ht="88.75" customHeight="1" x14ac:dyDescent="0.3">
      <c r="A119" s="93" t="s">
        <v>783</v>
      </c>
      <c r="B119" s="27" t="s">
        <v>800</v>
      </c>
      <c r="C119" s="40" t="s">
        <v>216</v>
      </c>
      <c r="D119" s="74" t="s">
        <v>492</v>
      </c>
      <c r="E119" s="27" t="s">
        <v>893</v>
      </c>
      <c r="F119" s="49" t="s">
        <v>894</v>
      </c>
      <c r="G119" s="27" t="s">
        <v>496</v>
      </c>
      <c r="H119" s="27" t="s">
        <v>496</v>
      </c>
      <c r="I119" s="46" t="s">
        <v>497</v>
      </c>
      <c r="J119" s="47">
        <v>3900</v>
      </c>
      <c r="K119" s="47">
        <f t="shared" si="12"/>
        <v>4056</v>
      </c>
      <c r="L119" s="48">
        <v>46174</v>
      </c>
      <c r="M119" s="48">
        <v>48029</v>
      </c>
      <c r="N119" s="47">
        <v>0</v>
      </c>
      <c r="O119" s="10"/>
      <c r="P119" s="10"/>
      <c r="Q119" s="10"/>
      <c r="R119" s="10"/>
      <c r="S119" s="32"/>
      <c r="T119" s="10" t="s">
        <v>586</v>
      </c>
      <c r="U119" s="10" t="s">
        <v>561</v>
      </c>
      <c r="V119" s="94" t="str">
        <f t="shared" si="0"/>
        <v>https://dati.anticorruzione.it/superset/dashboard/dettaglio_cig/?cig=BB4BA9DC6B</v>
      </c>
    </row>
    <row r="120" spans="1:22" s="37" customFormat="1" ht="88.75" customHeight="1" x14ac:dyDescent="0.3">
      <c r="A120" s="93" t="s">
        <v>784</v>
      </c>
      <c r="B120" s="27" t="s">
        <v>801</v>
      </c>
      <c r="C120" s="40" t="s">
        <v>216</v>
      </c>
      <c r="D120" s="74" t="s">
        <v>492</v>
      </c>
      <c r="E120" s="27" t="s">
        <v>893</v>
      </c>
      <c r="F120" s="49" t="s">
        <v>894</v>
      </c>
      <c r="G120" s="27" t="s">
        <v>500</v>
      </c>
      <c r="H120" s="27" t="s">
        <v>500</v>
      </c>
      <c r="I120" s="46" t="s">
        <v>501</v>
      </c>
      <c r="J120" s="47">
        <v>3500</v>
      </c>
      <c r="K120" s="47">
        <f t="shared" si="12"/>
        <v>3640</v>
      </c>
      <c r="L120" s="48">
        <v>46174</v>
      </c>
      <c r="M120" s="48">
        <v>48029</v>
      </c>
      <c r="N120" s="47">
        <v>0</v>
      </c>
      <c r="O120" s="10"/>
      <c r="P120" s="10"/>
      <c r="Q120" s="10"/>
      <c r="R120" s="10"/>
      <c r="S120" s="32"/>
      <c r="T120" s="10" t="s">
        <v>586</v>
      </c>
      <c r="U120" s="10" t="s">
        <v>561</v>
      </c>
      <c r="V120" s="94" t="str">
        <f t="shared" si="0"/>
        <v>https://dati.anticorruzione.it/superset/dashboard/dettaglio_cig/?cig=BB4BB8F422</v>
      </c>
    </row>
    <row r="121" spans="1:22" s="37" customFormat="1" ht="88.75" customHeight="1" thickBot="1" x14ac:dyDescent="0.35">
      <c r="A121" s="95" t="s">
        <v>785</v>
      </c>
      <c r="B121" s="96" t="s">
        <v>802</v>
      </c>
      <c r="C121" s="73" t="s">
        <v>216</v>
      </c>
      <c r="D121" s="77" t="s">
        <v>492</v>
      </c>
      <c r="E121" s="96" t="s">
        <v>893</v>
      </c>
      <c r="F121" s="65" t="s">
        <v>894</v>
      </c>
      <c r="G121" s="96" t="s">
        <v>500</v>
      </c>
      <c r="H121" s="96" t="s">
        <v>500</v>
      </c>
      <c r="I121" s="97" t="s">
        <v>501</v>
      </c>
      <c r="J121" s="98">
        <v>3900</v>
      </c>
      <c r="K121" s="98">
        <f t="shared" si="12"/>
        <v>4056</v>
      </c>
      <c r="L121" s="99">
        <v>46174</v>
      </c>
      <c r="M121" s="99">
        <v>48029</v>
      </c>
      <c r="N121" s="98">
        <v>0</v>
      </c>
      <c r="O121" s="100"/>
      <c r="P121" s="100"/>
      <c r="Q121" s="100"/>
      <c r="R121" s="100"/>
      <c r="S121" s="101"/>
      <c r="T121" s="100" t="s">
        <v>586</v>
      </c>
      <c r="U121" s="100" t="s">
        <v>561</v>
      </c>
      <c r="V121" s="102" t="str">
        <f>HYPERLINK(CONCATENATE("https://dati.anticorruzione.it/superset/dashboard/deA116:V121ttaglio_cig/?cig=",B121),CONCATENATE("https://dati.anticorruzione.it/superset/dashboard/dettaglio_cig/?cig=",B121))</f>
        <v>https://dati.anticorruzione.it/superset/dashboard/dettaglio_cig/?cig=BB4BD393AE</v>
      </c>
    </row>
  </sheetData>
  <mergeCells count="3">
    <mergeCell ref="D5:V6"/>
    <mergeCell ref="D1:V2"/>
    <mergeCell ref="D4:V4"/>
  </mergeCells>
  <hyperlinks>
    <hyperlink ref="R8" r:id="rId1" xr:uid="{AC2C10C6-0179-4CE8-9717-C081831E5A07}"/>
    <hyperlink ref="F50:F51" r:id="rId2" display="Del del DG n. 387 del 11/05/2026" xr:uid="{136F8BC7-ED82-415C-9E4D-190BB98413A4}"/>
    <hyperlink ref="F52" r:id="rId3" xr:uid="{DD607F0C-19DC-4C1E-A1ED-5710129B9F89}"/>
    <hyperlink ref="F53" r:id="rId4" xr:uid="{19FFD37E-83C2-4F66-BD59-5AE615BD0F37}"/>
    <hyperlink ref="F54:F55" r:id="rId5" display="Del del DG n. 404 del 11/05/2026" xr:uid="{8BDFDE17-7275-48D3-8108-F80529B77C71}"/>
    <hyperlink ref="F56:F59" r:id="rId6" display="Del del DG n. 404 del 11/05/2026" xr:uid="{778713D6-E073-44E5-9D99-F7AB91C06441}"/>
    <hyperlink ref="F60:F63" r:id="rId7" display="Del del DG n. 404 del 11/05/2026" xr:uid="{7B90F0A4-0A69-42ED-B98E-660A0EC265BE}"/>
    <hyperlink ref="F64:F67" r:id="rId8" display="Del del DG n. 404 del 11/05/2026" xr:uid="{ED0A15CD-CD46-4F8B-B0BF-D06884625C3F}"/>
    <hyperlink ref="F68:F70" r:id="rId9" display="Del del DG n. 404 del 11/05/2026" xr:uid="{538F4A67-FC93-4285-972C-5DEC18012132}"/>
    <hyperlink ref="F71:F73" r:id="rId10" display="Del del DG n. 404 del 11/05/2026" xr:uid="{B543DE02-4777-456A-9087-04CB5C742CED}"/>
    <hyperlink ref="F74:F76" r:id="rId11" display="Del del DG n. 404 del 11/05/2026" xr:uid="{B18F58DE-13B8-4E4B-8507-88C33CF5BC59}"/>
    <hyperlink ref="F77:F80" r:id="rId12" display="Del del DG n. 404 del 11/05/2026" xr:uid="{F953CEC0-ACDC-4970-84E9-E62A1D749404}"/>
    <hyperlink ref="F81:F83" r:id="rId13" display="Del del DG n. 404 del 11/05/2026" xr:uid="{B2EAA192-F514-4215-AE48-EE3ABB5A0D96}"/>
    <hyperlink ref="F84:F86" r:id="rId14" display="Del del DG n. 404 del 11/05/2026" xr:uid="{54908B13-B0C8-44FC-9D11-D2F6CD5382A7}"/>
    <hyperlink ref="F121" r:id="rId15" xr:uid="{CF585EBC-2E4A-4F5F-B66C-2CB655B46BD6}"/>
    <hyperlink ref="F120" r:id="rId16" xr:uid="{E9898311-364F-4824-B782-FFB2A073E9DE}"/>
    <hyperlink ref="F119" r:id="rId17" xr:uid="{361A896B-5546-4C18-903A-20AF2AF39BED}"/>
    <hyperlink ref="F118" r:id="rId18" xr:uid="{7EDA26D8-E811-4819-87B5-1388853C94D2}"/>
    <hyperlink ref="F117" r:id="rId19" xr:uid="{CF051A41-D5B3-4D55-B60D-9463B47E8FD2}"/>
    <hyperlink ref="F116" r:id="rId20" xr:uid="{2FFF5D20-4E6E-4798-BD44-96EF1CF29EC4}"/>
    <hyperlink ref="F115" r:id="rId21" xr:uid="{FB16E96E-E880-4273-93F5-AEBAFC7BBFA5}"/>
    <hyperlink ref="F114" r:id="rId22" xr:uid="{2891D655-28E9-4F7C-A348-D883CF55530E}"/>
    <hyperlink ref="F113" r:id="rId23" xr:uid="{04E25B43-9D0D-45EA-B9D6-D91AA91BB390}"/>
    <hyperlink ref="F112" r:id="rId24" xr:uid="{AB31BB14-985D-485C-A99A-9C9CECFEB1A3}"/>
    <hyperlink ref="F111" r:id="rId25" xr:uid="{5E9673AC-31A6-470E-A5C8-C963B90C49C8}"/>
    <hyperlink ref="F110" r:id="rId26" xr:uid="{9AB148BE-7663-4B40-A507-451361BA4B15}"/>
    <hyperlink ref="F109" r:id="rId27" xr:uid="{A73F71F4-CC06-4623-BC24-EA333DFF3FD0}"/>
    <hyperlink ref="F108" r:id="rId28" xr:uid="{0EEE8490-CAF4-4686-9E02-E1A3260DCB8B}"/>
    <hyperlink ref="F107" r:id="rId29" xr:uid="{8E30BDAE-43C0-4A76-BDE5-BD5B98BCEA59}"/>
    <hyperlink ref="F106" r:id="rId30" xr:uid="{5C7DA2D0-CC0D-4E6F-AC58-24454C92B8CA}"/>
    <hyperlink ref="F105" r:id="rId31" xr:uid="{B3987525-5D37-4EE0-A841-34B0348A03ED}"/>
    <hyperlink ref="F104" r:id="rId32" xr:uid="{051195E0-D286-45B8-84DD-CD60EF76E8E1}"/>
    <hyperlink ref="F103" r:id="rId33" xr:uid="{CA402050-21BC-4B84-A194-1427F30754CB}"/>
    <hyperlink ref="F102" r:id="rId34" xr:uid="{4F6A9307-4A30-4B57-8534-D4CCF9FB1AA6}"/>
    <hyperlink ref="F101" r:id="rId35" xr:uid="{F6DE6475-DE63-43E7-A30F-ABF4C132B9AE}"/>
    <hyperlink ref="F100" r:id="rId36" xr:uid="{C01F7F2C-77AB-4D22-A443-A893AB094A3C}"/>
    <hyperlink ref="F99" r:id="rId37" xr:uid="{E2C2A932-903D-4164-B9C6-65E81761F623}"/>
    <hyperlink ref="F98" r:id="rId38" xr:uid="{C8E6C677-A2CC-45BF-B56E-31DBCE93F0F8}"/>
    <hyperlink ref="F97" r:id="rId39" xr:uid="{9CDF9687-1225-4E91-BB17-335E1D4CBF67}"/>
    <hyperlink ref="F96" r:id="rId40" xr:uid="{B9417531-9168-4CCD-8188-72C559B8A5AD}"/>
    <hyperlink ref="F95" r:id="rId41" xr:uid="{0D661F22-68CC-4284-99BC-7A01E3C1FC28}"/>
    <hyperlink ref="F94" r:id="rId42" xr:uid="{4DB3146E-F3FF-4574-B31C-1DE3D568E4C3}"/>
    <hyperlink ref="F93" r:id="rId43" xr:uid="{860EEE93-E833-4FA0-A914-EC81BB3E0401}"/>
    <hyperlink ref="F92" r:id="rId44" xr:uid="{C84E6079-1567-4CAB-8A4D-30F49A5639D0}"/>
    <hyperlink ref="F91" r:id="rId45" xr:uid="{9F632032-56A3-4F4D-90BC-5FD897AAD788}"/>
    <hyperlink ref="F88:F90" r:id="rId46" display="Del del DG n. 416 del 14/05/2026" xr:uid="{41ADEED5-D989-48DA-BCEF-16DBB118F915}"/>
    <hyperlink ref="F87" r:id="rId47" xr:uid="{147E83DC-1FBB-4FFD-B19D-CBA564F71F13}"/>
    <hyperlink ref="F49" r:id="rId48" xr:uid="{5A28E9ED-B315-4C03-B499-75E4044F7D16}"/>
    <hyperlink ref="F48" r:id="rId49" xr:uid="{BF9065C3-D6D5-476A-9F43-BE3FAE6DA946}"/>
    <hyperlink ref="F47" r:id="rId50" xr:uid="{7808C9FD-F4AD-494A-9AEF-4C0520530A3E}"/>
    <hyperlink ref="F46" r:id="rId51" xr:uid="{4172D6EE-34FA-4DEA-B0D7-35F2669150FB}"/>
    <hyperlink ref="F45" r:id="rId52" xr:uid="{8AA82CCA-FCE6-4E1C-B4E6-0032D5D6C989}"/>
    <hyperlink ref="F43:F44" r:id="rId53" display="Det. Dir. n. 513 del 25/05/2026" xr:uid="{B84C5028-EF59-402D-B8DA-A45D4CE84E7C}"/>
    <hyperlink ref="F42" r:id="rId54" xr:uid="{FFD30F92-D9E4-4B70-B43E-926330E7EC2F}"/>
    <hyperlink ref="F41" r:id="rId55" xr:uid="{586C7A7C-C223-4F8E-AB7E-8019C52104F5}"/>
    <hyperlink ref="F40" r:id="rId56" xr:uid="{46AE1E7E-89B6-4211-A798-6E3E3F6DCA21}"/>
    <hyperlink ref="F39" r:id="rId57" xr:uid="{17529B3B-54D5-4E73-99D1-849FB902E301}"/>
    <hyperlink ref="F38" r:id="rId58" xr:uid="{C39CFDA0-4FEF-4BB6-803B-24313310264B}"/>
    <hyperlink ref="F37" r:id="rId59" xr:uid="{643E76FF-4BF8-45E0-9FD3-7A9D47E2F2D3}"/>
    <hyperlink ref="F36" r:id="rId60" xr:uid="{D74DA1A7-D13B-47DF-965F-D2074C5A0E68}"/>
    <hyperlink ref="F35" r:id="rId61" xr:uid="{52DDED20-1C78-4CED-A699-5F23C12485D6}"/>
    <hyperlink ref="F34" r:id="rId62" xr:uid="{31B922E1-CD61-4B58-B96A-D80D56CDB5C2}"/>
    <hyperlink ref="F33" r:id="rId63" xr:uid="{86A9062E-9B98-4858-9F5C-2E0350FBE953}"/>
    <hyperlink ref="F32" r:id="rId64" xr:uid="{B39698B4-272D-4C03-BE43-A321861D1D83}"/>
    <hyperlink ref="F31" r:id="rId65" xr:uid="{EF65706B-4DA6-4FA2-BF3E-E2ACE5901446}"/>
    <hyperlink ref="F30" r:id="rId66" xr:uid="{8FBA9070-24B3-405E-99A5-D4EDF3AE9E36}"/>
    <hyperlink ref="F29" r:id="rId67" xr:uid="{82AF0C78-4C0D-4F36-9222-C47110BDB933}"/>
    <hyperlink ref="F28" r:id="rId68" xr:uid="{DBC04B4A-DD3F-41F4-A72E-64E9BADD6B75}"/>
    <hyperlink ref="F27" r:id="rId69" xr:uid="{86127B03-5144-4866-A894-03A7F1CF6172}"/>
    <hyperlink ref="F26" r:id="rId70" xr:uid="{EF2FE720-F313-40AB-ADB2-0BAB241BFA6C}"/>
    <hyperlink ref="F25" r:id="rId71" xr:uid="{37F35E16-722B-40A8-9396-9F7A4517239E}"/>
    <hyperlink ref="F24" r:id="rId72" xr:uid="{FA3C560C-689A-4F23-BE71-A25279F5AFA9}"/>
    <hyperlink ref="F23" r:id="rId73" xr:uid="{BE880D70-8F68-47BC-A625-690C58F50B26}"/>
    <hyperlink ref="F22" r:id="rId74" xr:uid="{E9337FBF-EB3D-40DD-8DFA-7A34CC11A3EE}"/>
    <hyperlink ref="F21" r:id="rId75" xr:uid="{BAA8E28A-FEE4-4956-A83C-25DE8132F599}"/>
    <hyperlink ref="F20" r:id="rId76" xr:uid="{D1E7AAE0-A6CD-41DE-90A1-D43B34C8BC01}"/>
    <hyperlink ref="F19" r:id="rId77" xr:uid="{2965F518-0893-4720-B558-033BBF2920ED}"/>
    <hyperlink ref="F18" r:id="rId78" xr:uid="{7B92F790-9902-4238-B39F-AC047ACA29F8}"/>
    <hyperlink ref="F17" r:id="rId79" xr:uid="{121C33BE-54B3-4EE1-88FD-08DD9C3B51C6}"/>
    <hyperlink ref="F16" r:id="rId80" xr:uid="{08A1F6F1-8A05-4DB1-B127-7A7C6DEACACC}"/>
    <hyperlink ref="F15" r:id="rId81" xr:uid="{3D7A6A53-9196-4F6D-A68A-CE27F53BA739}"/>
    <hyperlink ref="F14" r:id="rId82" xr:uid="{F381DDDB-95A1-4B8A-96C4-CA18064AF4F0}"/>
    <hyperlink ref="F13" r:id="rId83" xr:uid="{7B4AF9F2-8EF6-44CE-AA82-25CE83BC5F20}"/>
    <hyperlink ref="F12" r:id="rId84" xr:uid="{94C53A87-1296-4643-AF9B-A3DE4D31817E}"/>
    <hyperlink ref="F11" r:id="rId85" xr:uid="{2C87C96F-8F95-4C07-A714-75B76F65CEA1}"/>
    <hyperlink ref="F10" r:id="rId86" xr:uid="{3AFD16AC-F6D9-445A-B3F3-F7A45924B7D2}"/>
    <hyperlink ref="F9" r:id="rId87" xr:uid="{1D1F246A-B0B7-4D8D-80DD-7D28F7D58196}"/>
  </hyperlinks>
  <pageMargins left="0.39374999999999999" right="0.39374999999999999" top="0.39374999999999999" bottom="0" header="0.511811023622047" footer="0.511811023622047"/>
  <pageSetup paperSize="9" scale="19" fitToHeight="0" orientation="landscape" horizontalDpi="300" verticalDpi="300" r:id="rId88"/>
  <drawing r:id="rId8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fitToPage="1"/>
  </sheetPr>
  <dimension ref="A1:V63"/>
  <sheetViews>
    <sheetView showGridLines="0" tabSelected="1" topLeftCell="H1" zoomScale="60" zoomScaleNormal="60" workbookViewId="0">
      <selection activeCell="D1" sqref="D1:V2"/>
    </sheetView>
  </sheetViews>
  <sheetFormatPr defaultColWidth="33.296875" defaultRowHeight="13.85" x14ac:dyDescent="0.3"/>
  <cols>
    <col min="1" max="1" width="8" style="16" bestFit="1" customWidth="1"/>
    <col min="2" max="2" width="13.8984375" style="5" bestFit="1" customWidth="1"/>
    <col min="3" max="3" width="28.59765625" style="5" customWidth="1"/>
    <col min="4" max="4" width="83.296875" style="78" bestFit="1" customWidth="1"/>
    <col min="5" max="5" width="21.8984375" style="3" customWidth="1"/>
    <col min="6" max="6" width="44.19921875" style="5" bestFit="1" customWidth="1"/>
    <col min="7" max="7" width="32" style="3" customWidth="1"/>
    <col min="8" max="8" width="30.19921875" style="5" customWidth="1"/>
    <col min="9" max="9" width="20.8984375" style="1" customWidth="1"/>
    <col min="10" max="10" width="19.796875" style="17" customWidth="1"/>
    <col min="11" max="11" width="19.796875" style="19" customWidth="1"/>
    <col min="12" max="13" width="23" style="3" customWidth="1"/>
    <col min="14" max="14" width="23.3984375" style="3" bestFit="1" customWidth="1"/>
    <col min="15" max="15" width="34.59765625" style="3" bestFit="1" customWidth="1"/>
    <col min="16" max="16" width="41.19921875" style="3" customWidth="1"/>
    <col min="17" max="17" width="39.796875" style="3" customWidth="1"/>
    <col min="18" max="18" width="38.59765625" style="3" bestFit="1" customWidth="1"/>
    <col min="19" max="19" width="39.796875" style="3" customWidth="1"/>
    <col min="20" max="20" width="34.09765625" style="33" bestFit="1" customWidth="1"/>
    <col min="21" max="21" width="24.8984375" style="14" bestFit="1" customWidth="1"/>
    <col min="22" max="22" width="74.09765625" style="3" bestFit="1" customWidth="1"/>
    <col min="23" max="16384" width="33.296875" style="3"/>
  </cols>
  <sheetData>
    <row r="1" spans="1:22" ht="70.349999999999994" customHeight="1" x14ac:dyDescent="0.3">
      <c r="A1" s="56"/>
      <c r="B1" s="54"/>
      <c r="C1" s="54"/>
      <c r="D1" s="116" t="s">
        <v>22</v>
      </c>
      <c r="E1" s="116"/>
      <c r="F1" s="116"/>
      <c r="G1" s="116"/>
      <c r="H1" s="116"/>
      <c r="I1" s="116"/>
      <c r="J1" s="116"/>
      <c r="K1" s="116"/>
      <c r="L1" s="116"/>
      <c r="M1" s="116"/>
      <c r="N1" s="116"/>
      <c r="O1" s="116"/>
      <c r="P1" s="116"/>
      <c r="Q1" s="116"/>
      <c r="R1" s="116"/>
      <c r="S1" s="116"/>
      <c r="T1" s="116"/>
      <c r="U1" s="116"/>
      <c r="V1" s="117"/>
    </row>
    <row r="2" spans="1:22" x14ac:dyDescent="0.3">
      <c r="A2" s="4"/>
      <c r="B2" s="123"/>
      <c r="C2" s="123"/>
      <c r="D2" s="118"/>
      <c r="E2" s="118"/>
      <c r="F2" s="118"/>
      <c r="G2" s="118"/>
      <c r="H2" s="118"/>
      <c r="I2" s="118"/>
      <c r="J2" s="118"/>
      <c r="K2" s="118"/>
      <c r="L2" s="118"/>
      <c r="M2" s="118"/>
      <c r="N2" s="118"/>
      <c r="O2" s="118"/>
      <c r="P2" s="118"/>
      <c r="Q2" s="118"/>
      <c r="R2" s="118"/>
      <c r="S2" s="118"/>
      <c r="T2" s="118"/>
      <c r="U2" s="118"/>
      <c r="V2" s="119"/>
    </row>
    <row r="3" spans="1:22" ht="17.75" x14ac:dyDescent="0.3">
      <c r="A3" s="85"/>
      <c r="B3" s="124"/>
      <c r="C3" s="124"/>
      <c r="D3" s="125"/>
      <c r="E3" s="125"/>
      <c r="F3" s="125"/>
      <c r="G3" s="125"/>
      <c r="H3" s="125"/>
      <c r="I3" s="125"/>
      <c r="J3" s="125"/>
      <c r="K3" s="125"/>
      <c r="L3" s="125"/>
      <c r="M3" s="125"/>
      <c r="N3" s="125"/>
      <c r="O3" s="125"/>
      <c r="P3" s="125"/>
      <c r="Q3" s="125"/>
      <c r="R3" s="125"/>
      <c r="S3" s="125"/>
      <c r="T3" s="125"/>
      <c r="U3" s="125"/>
      <c r="V3" s="89"/>
    </row>
    <row r="4" spans="1:22" ht="20.5" x14ac:dyDescent="0.3">
      <c r="A4" s="85"/>
      <c r="B4" s="124"/>
      <c r="C4" s="124"/>
      <c r="D4" s="126" t="s">
        <v>29</v>
      </c>
      <c r="E4" s="126"/>
      <c r="F4" s="126"/>
      <c r="G4" s="126"/>
      <c r="H4" s="126"/>
      <c r="I4" s="126"/>
      <c r="J4" s="126"/>
      <c r="K4" s="126"/>
      <c r="L4" s="126"/>
      <c r="M4" s="126"/>
      <c r="N4" s="126"/>
      <c r="O4" s="126"/>
      <c r="P4" s="126"/>
      <c r="Q4" s="126"/>
      <c r="R4" s="126"/>
      <c r="S4" s="126"/>
      <c r="T4" s="126"/>
      <c r="U4" s="126"/>
      <c r="V4" s="121"/>
    </row>
    <row r="5" spans="1:22" ht="20.5" customHeight="1" x14ac:dyDescent="0.3">
      <c r="A5" s="85"/>
      <c r="B5" s="124"/>
      <c r="C5" s="124"/>
      <c r="D5" s="126" t="s">
        <v>922</v>
      </c>
      <c r="E5" s="126"/>
      <c r="F5" s="126"/>
      <c r="G5" s="126"/>
      <c r="H5" s="126"/>
      <c r="I5" s="126"/>
      <c r="J5" s="126"/>
      <c r="K5" s="126"/>
      <c r="L5" s="126"/>
      <c r="M5" s="126"/>
      <c r="N5" s="126"/>
      <c r="O5" s="126"/>
      <c r="P5" s="126"/>
      <c r="Q5" s="126"/>
      <c r="R5" s="126"/>
      <c r="S5" s="126"/>
      <c r="T5" s="126"/>
      <c r="U5" s="126"/>
      <c r="V5" s="121"/>
    </row>
    <row r="6" spans="1:22" ht="17.75" customHeight="1" x14ac:dyDescent="0.3">
      <c r="A6" s="85"/>
      <c r="B6" s="124"/>
      <c r="C6" s="124"/>
      <c r="D6" s="126"/>
      <c r="E6" s="126"/>
      <c r="F6" s="126"/>
      <c r="G6" s="126"/>
      <c r="H6" s="126"/>
      <c r="I6" s="126"/>
      <c r="J6" s="126"/>
      <c r="K6" s="126"/>
      <c r="L6" s="126"/>
      <c r="M6" s="126"/>
      <c r="N6" s="126"/>
      <c r="O6" s="126"/>
      <c r="P6" s="126"/>
      <c r="Q6" s="126"/>
      <c r="R6" s="126"/>
      <c r="S6" s="126"/>
      <c r="T6" s="126"/>
      <c r="U6" s="126"/>
      <c r="V6" s="121"/>
    </row>
    <row r="7" spans="1:22" x14ac:dyDescent="0.3">
      <c r="A7" s="127"/>
      <c r="B7" s="123"/>
      <c r="C7" s="123"/>
      <c r="D7" s="128"/>
      <c r="E7" s="129"/>
      <c r="F7" s="123"/>
      <c r="G7" s="129"/>
      <c r="H7" s="123"/>
      <c r="I7" s="130"/>
      <c r="J7" s="131"/>
      <c r="L7" s="129"/>
      <c r="M7" s="129"/>
      <c r="N7" s="129"/>
      <c r="O7" s="129"/>
      <c r="P7" s="129"/>
      <c r="Q7" s="129"/>
      <c r="R7" s="129"/>
      <c r="S7" s="129"/>
      <c r="T7" s="132"/>
      <c r="U7" s="133"/>
      <c r="V7" s="38"/>
    </row>
    <row r="8" spans="1:22" ht="70.5" customHeight="1" x14ac:dyDescent="0.3">
      <c r="A8" s="127"/>
      <c r="B8" s="123"/>
      <c r="C8" s="123"/>
      <c r="D8" s="134"/>
      <c r="E8" s="135"/>
      <c r="F8" s="135"/>
      <c r="G8" s="135"/>
      <c r="H8" s="135"/>
      <c r="I8" s="135"/>
      <c r="J8" s="135"/>
      <c r="L8" s="123"/>
      <c r="M8" s="123"/>
      <c r="N8" s="123"/>
      <c r="O8" s="51" t="s">
        <v>14</v>
      </c>
      <c r="P8" s="51" t="s">
        <v>16</v>
      </c>
      <c r="Q8" s="51" t="s">
        <v>18</v>
      </c>
      <c r="R8" s="51" t="s">
        <v>20</v>
      </c>
      <c r="S8" s="129"/>
      <c r="T8" s="132"/>
      <c r="U8" s="133"/>
      <c r="V8" s="38"/>
    </row>
    <row r="9" spans="1:22" ht="99" customHeight="1" thickBot="1" x14ac:dyDescent="0.35">
      <c r="A9" s="136" t="s">
        <v>620</v>
      </c>
      <c r="B9" s="9" t="s">
        <v>0</v>
      </c>
      <c r="C9" s="6" t="s">
        <v>1</v>
      </c>
      <c r="D9" s="6" t="s">
        <v>2</v>
      </c>
      <c r="E9" s="6" t="s">
        <v>3</v>
      </c>
      <c r="F9" s="6" t="s">
        <v>25</v>
      </c>
      <c r="G9" s="6" t="s">
        <v>5</v>
      </c>
      <c r="H9" s="6" t="s">
        <v>6</v>
      </c>
      <c r="I9" s="7" t="s">
        <v>7</v>
      </c>
      <c r="J9" s="20" t="s">
        <v>8</v>
      </c>
      <c r="K9" s="20" t="s">
        <v>9</v>
      </c>
      <c r="L9" s="6" t="s">
        <v>10</v>
      </c>
      <c r="M9" s="6" t="s">
        <v>11</v>
      </c>
      <c r="N9" s="6" t="s">
        <v>12</v>
      </c>
      <c r="O9" s="111" t="s">
        <v>15</v>
      </c>
      <c r="P9" s="111" t="s">
        <v>17</v>
      </c>
      <c r="Q9" s="111" t="s">
        <v>19</v>
      </c>
      <c r="R9" s="112" t="s">
        <v>21</v>
      </c>
      <c r="S9" s="6" t="s">
        <v>13</v>
      </c>
      <c r="T9" s="6" t="s">
        <v>23</v>
      </c>
      <c r="U9" s="6" t="s">
        <v>24</v>
      </c>
      <c r="V9" s="137" t="s">
        <v>26</v>
      </c>
    </row>
    <row r="10" spans="1:22" s="25" customFormat="1" ht="73.7" customHeight="1" thickTop="1" x14ac:dyDescent="0.3">
      <c r="A10" s="138"/>
      <c r="B10" s="103" t="s">
        <v>30</v>
      </c>
      <c r="C10" s="104" t="s">
        <v>31</v>
      </c>
      <c r="D10" s="114" t="s">
        <v>32</v>
      </c>
      <c r="E10" s="105" t="s">
        <v>892</v>
      </c>
      <c r="F10" s="122" t="s">
        <v>33</v>
      </c>
      <c r="G10" s="105" t="s">
        <v>34</v>
      </c>
      <c r="H10" s="105" t="s">
        <v>34</v>
      </c>
      <c r="I10" s="106" t="s">
        <v>35</v>
      </c>
      <c r="J10" s="107">
        <v>121890</v>
      </c>
      <c r="K10" s="107">
        <v>148705.79999999999</v>
      </c>
      <c r="L10" s="108">
        <v>46203</v>
      </c>
      <c r="M10" s="108">
        <v>46387</v>
      </c>
      <c r="N10" s="109">
        <v>0</v>
      </c>
      <c r="O10" s="110"/>
      <c r="P10" s="110"/>
      <c r="Q10" s="110"/>
      <c r="R10" s="110"/>
      <c r="S10" s="110"/>
      <c r="T10" s="110" t="s">
        <v>601</v>
      </c>
      <c r="U10" s="113" t="s">
        <v>563</v>
      </c>
      <c r="V10" s="139" t="str">
        <f>HYPERLINK(CONCATENATE("https://dati.anticorruzione.it/superset/dashboard/dettaglio_cig/?cig=",B10),CONCATENATE("https://dati.anticorruzione.it/superset/dashboard/dettaglio_cig/?cig=",B10))</f>
        <v>https://dati.anticorruzione.it/superset/dashboard/dettaglio_cig/?cig=BC31B5E0B6</v>
      </c>
    </row>
    <row r="11" spans="1:22" s="25" customFormat="1" ht="73.7" customHeight="1" x14ac:dyDescent="0.3">
      <c r="A11" s="140"/>
      <c r="B11" s="39" t="s">
        <v>36</v>
      </c>
      <c r="C11" s="40" t="s">
        <v>31</v>
      </c>
      <c r="D11" s="115" t="s">
        <v>37</v>
      </c>
      <c r="E11" s="41" t="s">
        <v>892</v>
      </c>
      <c r="F11" s="49" t="s">
        <v>38</v>
      </c>
      <c r="G11" s="41" t="s">
        <v>39</v>
      </c>
      <c r="H11" s="41" t="s">
        <v>39</v>
      </c>
      <c r="I11" s="42" t="s">
        <v>40</v>
      </c>
      <c r="J11" s="43">
        <v>882</v>
      </c>
      <c r="K11" s="43">
        <v>970.2</v>
      </c>
      <c r="L11" s="44">
        <v>46197</v>
      </c>
      <c r="M11" s="44">
        <v>46387</v>
      </c>
      <c r="N11" s="45">
        <v>0</v>
      </c>
      <c r="O11" s="13"/>
      <c r="P11" s="13"/>
      <c r="Q11" s="13"/>
      <c r="R11" s="13"/>
      <c r="S11" s="15"/>
      <c r="T11" s="10" t="s">
        <v>602</v>
      </c>
      <c r="U11" s="10" t="s">
        <v>561</v>
      </c>
      <c r="V11" s="141" t="str">
        <f t="shared" ref="V11:V63" si="0">HYPERLINK(CONCATENATE("https://dati.anticorruzione.it/superset/dashboard/dettaglio_cig/?cig=",B11),CONCATENATE("https://dati.anticorruzione.it/superset/dashboard/dettaglio_cig/?cig=",B11))</f>
        <v>https://dati.anticorruzione.it/superset/dashboard/dettaglio_cig/?cig=BC25D920A0</v>
      </c>
    </row>
    <row r="12" spans="1:22" s="25" customFormat="1" ht="73.7" customHeight="1" x14ac:dyDescent="0.3">
      <c r="A12" s="140"/>
      <c r="B12" s="39" t="s">
        <v>41</v>
      </c>
      <c r="C12" s="40" t="s">
        <v>31</v>
      </c>
      <c r="D12" s="115" t="s">
        <v>42</v>
      </c>
      <c r="E12" s="41" t="s">
        <v>892</v>
      </c>
      <c r="F12" s="49" t="s">
        <v>43</v>
      </c>
      <c r="G12" s="41" t="s">
        <v>44</v>
      </c>
      <c r="H12" s="41" t="s">
        <v>44</v>
      </c>
      <c r="I12" s="42" t="s">
        <v>45</v>
      </c>
      <c r="J12" s="43">
        <f>+K12/1.22</f>
        <v>111202.04918032787</v>
      </c>
      <c r="K12" s="43">
        <v>135666.5</v>
      </c>
      <c r="L12" s="44">
        <v>46197</v>
      </c>
      <c r="M12" s="44">
        <v>46387</v>
      </c>
      <c r="N12" s="45">
        <v>0</v>
      </c>
      <c r="O12" s="13"/>
      <c r="P12" s="13"/>
      <c r="Q12" s="13"/>
      <c r="R12" s="13"/>
      <c r="S12" s="15"/>
      <c r="T12" s="10" t="s">
        <v>597</v>
      </c>
      <c r="U12" s="10" t="s">
        <v>561</v>
      </c>
      <c r="V12" s="141" t="str">
        <f t="shared" si="0"/>
        <v>https://dati.anticorruzione.it/superset/dashboard/dettaglio_cig/?cig=BC15C8509F</v>
      </c>
    </row>
    <row r="13" spans="1:22" s="25" customFormat="1" ht="73.7" customHeight="1" x14ac:dyDescent="0.3">
      <c r="A13" s="140"/>
      <c r="B13" s="39" t="s">
        <v>46</v>
      </c>
      <c r="C13" s="40" t="s">
        <v>31</v>
      </c>
      <c r="D13" s="115" t="s">
        <v>42</v>
      </c>
      <c r="E13" s="41" t="s">
        <v>892</v>
      </c>
      <c r="F13" s="49" t="s">
        <v>43</v>
      </c>
      <c r="G13" s="41" t="s">
        <v>47</v>
      </c>
      <c r="H13" s="41" t="s">
        <v>47</v>
      </c>
      <c r="I13" s="42" t="s">
        <v>48</v>
      </c>
      <c r="J13" s="43">
        <f>+K13/1.22</f>
        <v>23940</v>
      </c>
      <c r="K13" s="43">
        <v>29206.799999999999</v>
      </c>
      <c r="L13" s="44">
        <v>46197</v>
      </c>
      <c r="M13" s="44">
        <v>46387</v>
      </c>
      <c r="N13" s="45">
        <v>0</v>
      </c>
      <c r="O13" s="13"/>
      <c r="P13" s="13"/>
      <c r="Q13" s="13"/>
      <c r="R13" s="13"/>
      <c r="S13" s="15"/>
      <c r="T13" s="10" t="s">
        <v>597</v>
      </c>
      <c r="U13" s="10" t="s">
        <v>561</v>
      </c>
      <c r="V13" s="141" t="str">
        <f t="shared" si="0"/>
        <v>https://dati.anticorruzione.it/superset/dashboard/dettaglio_cig/?cig=BC15D95115</v>
      </c>
    </row>
    <row r="14" spans="1:22" s="25" customFormat="1" ht="73.7" customHeight="1" x14ac:dyDescent="0.3">
      <c r="A14" s="140"/>
      <c r="B14" s="39" t="s">
        <v>49</v>
      </c>
      <c r="C14" s="40" t="s">
        <v>31</v>
      </c>
      <c r="D14" s="115" t="s">
        <v>50</v>
      </c>
      <c r="E14" s="41" t="s">
        <v>892</v>
      </c>
      <c r="F14" s="49" t="s">
        <v>51</v>
      </c>
      <c r="G14" s="41" t="s">
        <v>52</v>
      </c>
      <c r="H14" s="41" t="s">
        <v>52</v>
      </c>
      <c r="I14" s="42" t="s">
        <v>53</v>
      </c>
      <c r="J14" s="43">
        <v>20880</v>
      </c>
      <c r="K14" s="43">
        <f>+J14*1.04</f>
        <v>21715.200000000001</v>
      </c>
      <c r="L14" s="44">
        <v>46023</v>
      </c>
      <c r="M14" s="44">
        <v>46387</v>
      </c>
      <c r="N14" s="45">
        <v>0</v>
      </c>
      <c r="O14" s="13"/>
      <c r="P14" s="13"/>
      <c r="Q14" s="13"/>
      <c r="R14" s="13"/>
      <c r="S14" s="15"/>
      <c r="T14" s="10" t="s">
        <v>603</v>
      </c>
      <c r="U14" s="10" t="s">
        <v>561</v>
      </c>
      <c r="V14" s="141" t="str">
        <f t="shared" si="0"/>
        <v>https://dati.anticorruzione.it/superset/dashboard/dettaglio_cig/?cig=BC19F05145</v>
      </c>
    </row>
    <row r="15" spans="1:22" s="25" customFormat="1" ht="73.7" customHeight="1" x14ac:dyDescent="0.3">
      <c r="A15" s="140"/>
      <c r="B15" s="39" t="s">
        <v>54</v>
      </c>
      <c r="C15" s="40" t="s">
        <v>31</v>
      </c>
      <c r="D15" s="115" t="s">
        <v>50</v>
      </c>
      <c r="E15" s="41" t="s">
        <v>892</v>
      </c>
      <c r="F15" s="49" t="s">
        <v>51</v>
      </c>
      <c r="G15" s="41" t="s">
        <v>55</v>
      </c>
      <c r="H15" s="41" t="s">
        <v>55</v>
      </c>
      <c r="I15" s="42" t="s">
        <v>56</v>
      </c>
      <c r="J15" s="43">
        <v>3372</v>
      </c>
      <c r="K15" s="43">
        <f t="shared" ref="K15:K17" si="1">+J15*1.04</f>
        <v>3506.88</v>
      </c>
      <c r="L15" s="44">
        <v>46023</v>
      </c>
      <c r="M15" s="44">
        <v>46387</v>
      </c>
      <c r="N15" s="45">
        <v>0</v>
      </c>
      <c r="O15" s="13"/>
      <c r="P15" s="13"/>
      <c r="Q15" s="13"/>
      <c r="R15" s="13"/>
      <c r="S15" s="15"/>
      <c r="T15" s="10" t="s">
        <v>603</v>
      </c>
      <c r="U15" s="10" t="s">
        <v>561</v>
      </c>
      <c r="V15" s="141" t="str">
        <f t="shared" si="0"/>
        <v>https://dati.anticorruzione.it/superset/dashboard/dettaglio_cig/?cig=BC19F2078B</v>
      </c>
    </row>
    <row r="16" spans="1:22" s="25" customFormat="1" ht="73.7" customHeight="1" x14ac:dyDescent="0.3">
      <c r="A16" s="140"/>
      <c r="B16" s="39" t="s">
        <v>57</v>
      </c>
      <c r="C16" s="40" t="s">
        <v>31</v>
      </c>
      <c r="D16" s="115" t="s">
        <v>50</v>
      </c>
      <c r="E16" s="41" t="s">
        <v>892</v>
      </c>
      <c r="F16" s="49" t="s">
        <v>51</v>
      </c>
      <c r="G16" s="41" t="s">
        <v>52</v>
      </c>
      <c r="H16" s="41" t="s">
        <v>52</v>
      </c>
      <c r="I16" s="42" t="s">
        <v>53</v>
      </c>
      <c r="J16" s="43">
        <v>2880</v>
      </c>
      <c r="K16" s="43">
        <f t="shared" si="1"/>
        <v>2995.2000000000003</v>
      </c>
      <c r="L16" s="44">
        <v>46023</v>
      </c>
      <c r="M16" s="44">
        <v>46387</v>
      </c>
      <c r="N16" s="45">
        <v>0</v>
      </c>
      <c r="O16" s="13"/>
      <c r="P16" s="13"/>
      <c r="Q16" s="13"/>
      <c r="R16" s="13"/>
      <c r="S16" s="15"/>
      <c r="T16" s="10" t="s">
        <v>603</v>
      </c>
      <c r="U16" s="10" t="s">
        <v>561</v>
      </c>
      <c r="V16" s="141" t="str">
        <f t="shared" si="0"/>
        <v>https://dati.anticorruzione.it/superset/dashboard/dettaglio_cig/?cig=BC19F369B2</v>
      </c>
    </row>
    <row r="17" spans="1:22" s="25" customFormat="1" ht="73.7" customHeight="1" x14ac:dyDescent="0.3">
      <c r="A17" s="140"/>
      <c r="B17" s="39" t="s">
        <v>58</v>
      </c>
      <c r="C17" s="40" t="s">
        <v>31</v>
      </c>
      <c r="D17" s="115" t="s">
        <v>50</v>
      </c>
      <c r="E17" s="41" t="s">
        <v>892</v>
      </c>
      <c r="F17" s="49" t="s">
        <v>51</v>
      </c>
      <c r="G17" s="41" t="s">
        <v>59</v>
      </c>
      <c r="H17" s="41" t="s">
        <v>59</v>
      </c>
      <c r="I17" s="42" t="s">
        <v>60</v>
      </c>
      <c r="J17" s="43">
        <v>2795.9</v>
      </c>
      <c r="K17" s="43">
        <f t="shared" si="1"/>
        <v>2907.7360000000003</v>
      </c>
      <c r="L17" s="44">
        <v>46023</v>
      </c>
      <c r="M17" s="44">
        <v>46387</v>
      </c>
      <c r="N17" s="45">
        <v>0</v>
      </c>
      <c r="O17" s="13"/>
      <c r="P17" s="13"/>
      <c r="Q17" s="13"/>
      <c r="R17" s="13"/>
      <c r="S17" s="15"/>
      <c r="T17" s="10" t="s">
        <v>603</v>
      </c>
      <c r="U17" s="10" t="s">
        <v>561</v>
      </c>
      <c r="V17" s="141" t="str">
        <f t="shared" si="0"/>
        <v>https://dati.anticorruzione.it/superset/dashboard/dettaglio_cig/?cig=BC1A9A885A</v>
      </c>
    </row>
    <row r="18" spans="1:22" s="25" customFormat="1" ht="73.7" customHeight="1" x14ac:dyDescent="0.3">
      <c r="A18" s="140"/>
      <c r="B18" s="39" t="s">
        <v>61</v>
      </c>
      <c r="C18" s="40" t="s">
        <v>31</v>
      </c>
      <c r="D18" s="115" t="s">
        <v>62</v>
      </c>
      <c r="E18" s="41" t="s">
        <v>892</v>
      </c>
      <c r="F18" s="49" t="s">
        <v>63</v>
      </c>
      <c r="G18" s="41" t="s">
        <v>64</v>
      </c>
      <c r="H18" s="41" t="s">
        <v>64</v>
      </c>
      <c r="I18" s="42" t="s">
        <v>65</v>
      </c>
      <c r="J18" s="43">
        <v>2579.4699999999998</v>
      </c>
      <c r="K18" s="43">
        <v>3146.95</v>
      </c>
      <c r="L18" s="44">
        <v>46192</v>
      </c>
      <c r="M18" s="44">
        <v>46387</v>
      </c>
      <c r="N18" s="45">
        <v>0</v>
      </c>
      <c r="O18" s="13"/>
      <c r="P18" s="13"/>
      <c r="Q18" s="13"/>
      <c r="R18" s="13"/>
      <c r="S18" s="15"/>
      <c r="T18" s="10" t="s">
        <v>604</v>
      </c>
      <c r="U18" s="10" t="s">
        <v>561</v>
      </c>
      <c r="V18" s="141" t="str">
        <f t="shared" si="0"/>
        <v>https://dati.anticorruzione.it/superset/dashboard/dettaglio_cig/?cig=BC13704D9C</v>
      </c>
    </row>
    <row r="19" spans="1:22" s="25" customFormat="1" ht="73.7" customHeight="1" x14ac:dyDescent="0.3">
      <c r="A19" s="140"/>
      <c r="B19" s="39" t="s">
        <v>66</v>
      </c>
      <c r="C19" s="40" t="s">
        <v>31</v>
      </c>
      <c r="D19" s="115" t="s">
        <v>67</v>
      </c>
      <c r="E19" s="41" t="s">
        <v>892</v>
      </c>
      <c r="F19" s="49" t="s">
        <v>68</v>
      </c>
      <c r="G19" s="41" t="s">
        <v>69</v>
      </c>
      <c r="H19" s="41" t="s">
        <v>69</v>
      </c>
      <c r="I19" s="42" t="s">
        <v>70</v>
      </c>
      <c r="J19" s="43">
        <v>73266.7</v>
      </c>
      <c r="K19" s="43">
        <v>89385.37</v>
      </c>
      <c r="L19" s="44">
        <v>46192</v>
      </c>
      <c r="M19" s="44">
        <v>46387</v>
      </c>
      <c r="N19" s="45">
        <v>0</v>
      </c>
      <c r="O19" s="13"/>
      <c r="P19" s="13"/>
      <c r="Q19" s="13"/>
      <c r="R19" s="13"/>
      <c r="S19" s="15"/>
      <c r="T19" s="10" t="s">
        <v>614</v>
      </c>
      <c r="U19" s="10" t="s">
        <v>561</v>
      </c>
      <c r="V19" s="141" t="str">
        <f t="shared" si="0"/>
        <v>https://dati.anticorruzione.it/superset/dashboard/dettaglio_cig/?cig=BBD92EDE48</v>
      </c>
    </row>
    <row r="20" spans="1:22" s="25" customFormat="1" ht="73.7" customHeight="1" x14ac:dyDescent="0.3">
      <c r="A20" s="140"/>
      <c r="B20" s="39" t="s">
        <v>71</v>
      </c>
      <c r="C20" s="40" t="s">
        <v>31</v>
      </c>
      <c r="D20" s="115" t="s">
        <v>72</v>
      </c>
      <c r="E20" s="41" t="s">
        <v>892</v>
      </c>
      <c r="F20" s="49" t="s">
        <v>73</v>
      </c>
      <c r="G20" s="41" t="s">
        <v>74</v>
      </c>
      <c r="H20" s="41" t="s">
        <v>74</v>
      </c>
      <c r="I20" s="42" t="s">
        <v>75</v>
      </c>
      <c r="J20" s="43">
        <v>2190</v>
      </c>
      <c r="K20" s="43">
        <v>2277.6</v>
      </c>
      <c r="L20" s="44">
        <v>46193</v>
      </c>
      <c r="M20" s="44">
        <v>46558</v>
      </c>
      <c r="N20" s="45">
        <v>0</v>
      </c>
      <c r="O20" s="13"/>
      <c r="P20" s="13"/>
      <c r="Q20" s="13"/>
      <c r="R20" s="13"/>
      <c r="S20" s="15"/>
      <c r="T20" s="10" t="s">
        <v>605</v>
      </c>
      <c r="U20" s="10" t="s">
        <v>561</v>
      </c>
      <c r="V20" s="141" t="str">
        <f t="shared" si="0"/>
        <v>https://dati.anticorruzione.it/superset/dashboard/dettaglio_cig/?cig=BC1369B6F8</v>
      </c>
    </row>
    <row r="21" spans="1:22" s="25" customFormat="1" ht="73.7" customHeight="1" x14ac:dyDescent="0.3">
      <c r="A21" s="140"/>
      <c r="B21" s="39" t="s">
        <v>76</v>
      </c>
      <c r="C21" s="40" t="s">
        <v>31</v>
      </c>
      <c r="D21" s="115" t="s">
        <v>77</v>
      </c>
      <c r="E21" s="41" t="s">
        <v>892</v>
      </c>
      <c r="F21" s="49" t="s">
        <v>78</v>
      </c>
      <c r="G21" s="41" t="s">
        <v>79</v>
      </c>
      <c r="H21" s="41" t="s">
        <v>79</v>
      </c>
      <c r="I21" s="42" t="s">
        <v>80</v>
      </c>
      <c r="J21" s="43">
        <v>16202.78</v>
      </c>
      <c r="K21" s="43">
        <v>17823.060000000001</v>
      </c>
      <c r="L21" s="44">
        <v>46192</v>
      </c>
      <c r="M21" s="44">
        <v>46387</v>
      </c>
      <c r="N21" s="45">
        <v>0</v>
      </c>
      <c r="O21" s="13"/>
      <c r="P21" s="13"/>
      <c r="Q21" s="13"/>
      <c r="R21" s="13"/>
      <c r="S21" s="15"/>
      <c r="T21" s="10" t="s">
        <v>596</v>
      </c>
      <c r="U21" s="10" t="s">
        <v>561</v>
      </c>
      <c r="V21" s="141" t="str">
        <f t="shared" si="0"/>
        <v>https://dati.anticorruzione.it/superset/dashboard/dettaglio_cig/?cig=BC1367ABBB</v>
      </c>
    </row>
    <row r="22" spans="1:22" s="25" customFormat="1" ht="73.7" customHeight="1" x14ac:dyDescent="0.3">
      <c r="A22" s="140"/>
      <c r="B22" s="39" t="s">
        <v>81</v>
      </c>
      <c r="C22" s="40" t="s">
        <v>31</v>
      </c>
      <c r="D22" s="115" t="s">
        <v>82</v>
      </c>
      <c r="E22" s="41" t="s">
        <v>892</v>
      </c>
      <c r="F22" s="49" t="s">
        <v>83</v>
      </c>
      <c r="G22" s="41" t="s">
        <v>84</v>
      </c>
      <c r="H22" s="41" t="s">
        <v>84</v>
      </c>
      <c r="I22" s="42" t="s">
        <v>85</v>
      </c>
      <c r="J22" s="43">
        <v>22800</v>
      </c>
      <c r="K22" s="43">
        <v>27816</v>
      </c>
      <c r="L22" s="44">
        <v>46191</v>
      </c>
      <c r="M22" s="44">
        <v>46387</v>
      </c>
      <c r="N22" s="45">
        <v>0</v>
      </c>
      <c r="O22" s="13"/>
      <c r="P22" s="13"/>
      <c r="Q22" s="13"/>
      <c r="R22" s="13"/>
      <c r="S22" s="15"/>
      <c r="T22" s="10" t="s">
        <v>561</v>
      </c>
      <c r="U22" s="10" t="s">
        <v>561</v>
      </c>
      <c r="V22" s="141" t="str">
        <f t="shared" si="0"/>
        <v>https://dati.anticorruzione.it/superset/dashboard/dettaglio_cig/?cig=BC0ECF3E7F</v>
      </c>
    </row>
    <row r="23" spans="1:22" s="25" customFormat="1" ht="73.7" customHeight="1" x14ac:dyDescent="0.3">
      <c r="A23" s="140"/>
      <c r="B23" s="39" t="s">
        <v>86</v>
      </c>
      <c r="C23" s="40" t="s">
        <v>31</v>
      </c>
      <c r="D23" s="115" t="s">
        <v>87</v>
      </c>
      <c r="E23" s="41" t="s">
        <v>892</v>
      </c>
      <c r="F23" s="49" t="s">
        <v>88</v>
      </c>
      <c r="G23" s="41" t="s">
        <v>89</v>
      </c>
      <c r="H23" s="41" t="s">
        <v>89</v>
      </c>
      <c r="I23" s="42" t="s">
        <v>90</v>
      </c>
      <c r="J23" s="43">
        <v>600</v>
      </c>
      <c r="K23" s="43">
        <v>630</v>
      </c>
      <c r="L23" s="44">
        <v>46191</v>
      </c>
      <c r="M23" s="44">
        <v>46555</v>
      </c>
      <c r="N23" s="45">
        <v>0</v>
      </c>
      <c r="O23" s="13"/>
      <c r="P23" s="13"/>
      <c r="Q23" s="13"/>
      <c r="R23" s="13"/>
      <c r="S23" s="15"/>
      <c r="T23" s="10" t="s">
        <v>596</v>
      </c>
      <c r="U23" s="10" t="s">
        <v>561</v>
      </c>
      <c r="V23" s="141" t="str">
        <f t="shared" si="0"/>
        <v>https://dati.anticorruzione.it/superset/dashboard/dettaglio_cig/?cig=BC08765049</v>
      </c>
    </row>
    <row r="24" spans="1:22" s="25" customFormat="1" ht="103.05" customHeight="1" x14ac:dyDescent="0.3">
      <c r="A24" s="140"/>
      <c r="B24" s="39" t="s">
        <v>91</v>
      </c>
      <c r="C24" s="40" t="s">
        <v>31</v>
      </c>
      <c r="D24" s="115" t="s">
        <v>871</v>
      </c>
      <c r="E24" s="41" t="s">
        <v>906</v>
      </c>
      <c r="F24" s="49" t="s">
        <v>92</v>
      </c>
      <c r="G24" s="41" t="s">
        <v>93</v>
      </c>
      <c r="H24" s="41" t="s">
        <v>94</v>
      </c>
      <c r="I24" s="42" t="s">
        <v>95</v>
      </c>
      <c r="J24" s="43">
        <v>12232.5</v>
      </c>
      <c r="K24" s="43">
        <v>14923.65</v>
      </c>
      <c r="L24" s="44">
        <v>46191</v>
      </c>
      <c r="M24" s="44">
        <v>46555</v>
      </c>
      <c r="N24" s="45">
        <v>0</v>
      </c>
      <c r="O24" s="13"/>
      <c r="P24" s="13"/>
      <c r="Q24" s="13"/>
      <c r="R24" s="13"/>
      <c r="S24" s="15"/>
      <c r="T24" s="10" t="s">
        <v>595</v>
      </c>
      <c r="U24" s="10" t="s">
        <v>561</v>
      </c>
      <c r="V24" s="141" t="str">
        <f t="shared" si="0"/>
        <v>https://dati.anticorruzione.it/superset/dashboard/dettaglio_cig/?cig=BB17B08E28</v>
      </c>
    </row>
    <row r="25" spans="1:22" s="25" customFormat="1" ht="90.85" customHeight="1" x14ac:dyDescent="0.3">
      <c r="A25" s="140"/>
      <c r="B25" s="39" t="s">
        <v>96</v>
      </c>
      <c r="C25" s="40" t="s">
        <v>31</v>
      </c>
      <c r="D25" s="115" t="s">
        <v>872</v>
      </c>
      <c r="E25" s="41" t="s">
        <v>892</v>
      </c>
      <c r="F25" s="49" t="s">
        <v>97</v>
      </c>
      <c r="G25" s="41" t="s">
        <v>98</v>
      </c>
      <c r="H25" s="41" t="s">
        <v>98</v>
      </c>
      <c r="I25" s="42" t="s">
        <v>99</v>
      </c>
      <c r="J25" s="43">
        <v>2193.1999999999998</v>
      </c>
      <c r="K25" s="43">
        <v>2675.7</v>
      </c>
      <c r="L25" s="44">
        <v>46191</v>
      </c>
      <c r="M25" s="44">
        <v>46555</v>
      </c>
      <c r="N25" s="45">
        <v>0</v>
      </c>
      <c r="O25" s="13"/>
      <c r="P25" s="13"/>
      <c r="Q25" s="13"/>
      <c r="R25" s="13"/>
      <c r="S25" s="15"/>
      <c r="T25" s="10" t="s">
        <v>923</v>
      </c>
      <c r="U25" s="10" t="s">
        <v>561</v>
      </c>
      <c r="V25" s="141" t="str">
        <f t="shared" si="0"/>
        <v>https://dati.anticorruzione.it/superset/dashboard/dettaglio_cig/?cig=BBF5F618A4</v>
      </c>
    </row>
    <row r="26" spans="1:22" s="25" customFormat="1" ht="73.7" customHeight="1" x14ac:dyDescent="0.3">
      <c r="A26" s="140"/>
      <c r="B26" s="39" t="s">
        <v>100</v>
      </c>
      <c r="C26" s="40" t="s">
        <v>31</v>
      </c>
      <c r="D26" s="115" t="s">
        <v>873</v>
      </c>
      <c r="E26" s="41" t="s">
        <v>892</v>
      </c>
      <c r="F26" s="49" t="s">
        <v>101</v>
      </c>
      <c r="G26" s="41" t="s">
        <v>102</v>
      </c>
      <c r="H26" s="41" t="s">
        <v>102</v>
      </c>
      <c r="I26" s="42" t="s">
        <v>103</v>
      </c>
      <c r="J26" s="43">
        <v>2727.25</v>
      </c>
      <c r="K26" s="43">
        <v>2999.98</v>
      </c>
      <c r="L26" s="44">
        <v>46191</v>
      </c>
      <c r="M26" s="44">
        <v>46555</v>
      </c>
      <c r="N26" s="45">
        <v>0</v>
      </c>
      <c r="O26" s="13"/>
      <c r="P26" s="13"/>
      <c r="Q26" s="13"/>
      <c r="R26" s="13"/>
      <c r="S26" s="15"/>
      <c r="T26" s="10" t="s">
        <v>596</v>
      </c>
      <c r="U26" s="10" t="s">
        <v>561</v>
      </c>
      <c r="V26" s="141" t="str">
        <f t="shared" si="0"/>
        <v>https://dati.anticorruzione.it/superset/dashboard/dettaglio_cig/?cig=BBCCFDB427</v>
      </c>
    </row>
    <row r="27" spans="1:22" s="25" customFormat="1" ht="73.7" customHeight="1" x14ac:dyDescent="0.3">
      <c r="A27" s="140"/>
      <c r="B27" s="39" t="s">
        <v>104</v>
      </c>
      <c r="C27" s="40" t="s">
        <v>31</v>
      </c>
      <c r="D27" s="115" t="s">
        <v>874</v>
      </c>
      <c r="E27" s="41" t="s">
        <v>892</v>
      </c>
      <c r="F27" s="49" t="s">
        <v>105</v>
      </c>
      <c r="G27" s="41" t="s">
        <v>106</v>
      </c>
      <c r="H27" s="41" t="s">
        <v>106</v>
      </c>
      <c r="I27" s="42" t="s">
        <v>107</v>
      </c>
      <c r="J27" s="43">
        <v>42073.2</v>
      </c>
      <c r="K27" s="43">
        <v>46280.52</v>
      </c>
      <c r="L27" s="44">
        <v>46191</v>
      </c>
      <c r="M27" s="44">
        <v>46555</v>
      </c>
      <c r="N27" s="45">
        <v>0</v>
      </c>
      <c r="O27" s="13"/>
      <c r="P27" s="13"/>
      <c r="Q27" s="13"/>
      <c r="R27" s="13"/>
      <c r="S27" s="15"/>
      <c r="T27" s="10" t="s">
        <v>596</v>
      </c>
      <c r="U27" s="10" t="s">
        <v>561</v>
      </c>
      <c r="V27" s="141" t="str">
        <f t="shared" si="0"/>
        <v>https://dati.anticorruzione.it/superset/dashboard/dettaglio_cig/?cig=BBFD2C4101</v>
      </c>
    </row>
    <row r="28" spans="1:22" s="25" customFormat="1" ht="73.7" customHeight="1" x14ac:dyDescent="0.3">
      <c r="A28" s="140"/>
      <c r="B28" s="39" t="s">
        <v>108</v>
      </c>
      <c r="C28" s="40" t="s">
        <v>31</v>
      </c>
      <c r="D28" s="115" t="s">
        <v>109</v>
      </c>
      <c r="E28" s="41" t="s">
        <v>892</v>
      </c>
      <c r="F28" s="49" t="s">
        <v>110</v>
      </c>
      <c r="G28" s="41" t="s">
        <v>111</v>
      </c>
      <c r="H28" s="41" t="s">
        <v>111</v>
      </c>
      <c r="I28" s="42" t="s">
        <v>112</v>
      </c>
      <c r="J28" s="43">
        <v>20852</v>
      </c>
      <c r="K28" s="43">
        <v>25439.439999999999</v>
      </c>
      <c r="L28" s="44">
        <v>46191</v>
      </c>
      <c r="M28" s="44">
        <v>46921</v>
      </c>
      <c r="N28" s="45">
        <v>0</v>
      </c>
      <c r="O28" s="13"/>
      <c r="P28" s="13"/>
      <c r="Q28" s="13"/>
      <c r="R28" s="13"/>
      <c r="S28" s="15"/>
      <c r="T28" s="10" t="s">
        <v>573</v>
      </c>
      <c r="U28" s="10" t="s">
        <v>561</v>
      </c>
      <c r="V28" s="141" t="str">
        <f t="shared" si="0"/>
        <v>https://dati.anticorruzione.it/superset/dashboard/dettaglio_cig/?cig=BC0ECBE2C6</v>
      </c>
    </row>
    <row r="29" spans="1:22" s="25" customFormat="1" ht="73.7" customHeight="1" x14ac:dyDescent="0.3">
      <c r="A29" s="140"/>
      <c r="B29" s="39" t="s">
        <v>113</v>
      </c>
      <c r="C29" s="40" t="s">
        <v>31</v>
      </c>
      <c r="D29" s="115" t="s">
        <v>875</v>
      </c>
      <c r="E29" s="41" t="s">
        <v>892</v>
      </c>
      <c r="F29" s="49" t="s">
        <v>114</v>
      </c>
      <c r="G29" s="41" t="s">
        <v>115</v>
      </c>
      <c r="H29" s="41" t="s">
        <v>115</v>
      </c>
      <c r="I29" s="42" t="s">
        <v>116</v>
      </c>
      <c r="J29" s="43">
        <v>637.94000000000005</v>
      </c>
      <c r="K29" s="43">
        <v>778.29</v>
      </c>
      <c r="L29" s="44">
        <v>46185</v>
      </c>
      <c r="M29" s="44">
        <v>46387</v>
      </c>
      <c r="N29" s="45">
        <v>0</v>
      </c>
      <c r="O29" s="13"/>
      <c r="P29" s="13"/>
      <c r="Q29" s="13"/>
      <c r="R29" s="13"/>
      <c r="S29" s="15"/>
      <c r="T29" s="10" t="s">
        <v>606</v>
      </c>
      <c r="U29" s="10" t="s">
        <v>561</v>
      </c>
      <c r="V29" s="141" t="str">
        <f t="shared" si="0"/>
        <v>https://dati.anticorruzione.it/superset/dashboard/dettaglio_cig/?cig=BBFD24CDF6</v>
      </c>
    </row>
    <row r="30" spans="1:22" s="25" customFormat="1" ht="73.7" customHeight="1" x14ac:dyDescent="0.3">
      <c r="A30" s="140"/>
      <c r="B30" s="39" t="s">
        <v>117</v>
      </c>
      <c r="C30" s="40" t="s">
        <v>31</v>
      </c>
      <c r="D30" s="115" t="s">
        <v>118</v>
      </c>
      <c r="E30" s="41" t="s">
        <v>892</v>
      </c>
      <c r="F30" s="49" t="s">
        <v>119</v>
      </c>
      <c r="G30" s="41" t="s">
        <v>120</v>
      </c>
      <c r="H30" s="41" t="s">
        <v>120</v>
      </c>
      <c r="I30" s="42" t="s">
        <v>121</v>
      </c>
      <c r="J30" s="43">
        <v>2102.4</v>
      </c>
      <c r="K30" s="43">
        <v>2564.9299999999998</v>
      </c>
      <c r="L30" s="44">
        <v>46185</v>
      </c>
      <c r="M30" s="44">
        <v>47281</v>
      </c>
      <c r="N30" s="45">
        <v>0</v>
      </c>
      <c r="O30" s="13"/>
      <c r="P30" s="13"/>
      <c r="Q30" s="13"/>
      <c r="R30" s="13"/>
      <c r="S30" s="15"/>
      <c r="T30" s="10" t="s">
        <v>581</v>
      </c>
      <c r="U30" s="10" t="s">
        <v>561</v>
      </c>
      <c r="V30" s="141" t="str">
        <f t="shared" si="0"/>
        <v>https://dati.anticorruzione.it/superset/dashboard/dettaglio_cig/?cig=BBE6FCC30E</v>
      </c>
    </row>
    <row r="31" spans="1:22" s="25" customFormat="1" ht="134.6" customHeight="1" x14ac:dyDescent="0.3">
      <c r="A31" s="140"/>
      <c r="B31" s="39" t="s">
        <v>122</v>
      </c>
      <c r="C31" s="40" t="s">
        <v>31</v>
      </c>
      <c r="D31" s="115" t="s">
        <v>876</v>
      </c>
      <c r="E31" s="41" t="s">
        <v>906</v>
      </c>
      <c r="F31" s="49" t="s">
        <v>123</v>
      </c>
      <c r="G31" s="41" t="s">
        <v>124</v>
      </c>
      <c r="H31" s="41" t="s">
        <v>125</v>
      </c>
      <c r="I31" s="42" t="s">
        <v>126</v>
      </c>
      <c r="J31" s="43">
        <v>73900</v>
      </c>
      <c r="K31" s="43">
        <v>90158</v>
      </c>
      <c r="L31" s="44">
        <v>46185</v>
      </c>
      <c r="M31" s="44">
        <v>46752</v>
      </c>
      <c r="N31" s="45">
        <v>0</v>
      </c>
      <c r="O31" s="13"/>
      <c r="P31" s="13"/>
      <c r="Q31" s="13"/>
      <c r="R31" s="13"/>
      <c r="S31" s="15"/>
      <c r="T31" s="10" t="s">
        <v>581</v>
      </c>
      <c r="U31" s="10" t="s">
        <v>561</v>
      </c>
      <c r="V31" s="141" t="str">
        <f t="shared" si="0"/>
        <v>https://dati.anticorruzione.it/superset/dashboard/dettaglio_cig/?cig=BBCD6B39F1</v>
      </c>
    </row>
    <row r="32" spans="1:22" s="25" customFormat="1" ht="73.7" customHeight="1" x14ac:dyDescent="0.3">
      <c r="A32" s="140"/>
      <c r="B32" s="39" t="s">
        <v>127</v>
      </c>
      <c r="C32" s="40" t="s">
        <v>31</v>
      </c>
      <c r="D32" s="115" t="s">
        <v>912</v>
      </c>
      <c r="E32" s="41" t="s">
        <v>892</v>
      </c>
      <c r="F32" s="49" t="s">
        <v>128</v>
      </c>
      <c r="G32" s="41" t="s">
        <v>129</v>
      </c>
      <c r="H32" s="41" t="s">
        <v>129</v>
      </c>
      <c r="I32" s="42" t="s">
        <v>130</v>
      </c>
      <c r="J32" s="43">
        <f>334.8+20</f>
        <v>354.8</v>
      </c>
      <c r="K32" s="43">
        <f>+J32*1.1</f>
        <v>390.28000000000003</v>
      </c>
      <c r="L32" s="44">
        <v>46185</v>
      </c>
      <c r="M32" s="44">
        <v>46387</v>
      </c>
      <c r="N32" s="45">
        <v>0</v>
      </c>
      <c r="O32" s="13"/>
      <c r="P32" s="13"/>
      <c r="Q32" s="13"/>
      <c r="R32" s="13"/>
      <c r="S32" s="15"/>
      <c r="T32" s="10" t="s">
        <v>596</v>
      </c>
      <c r="U32" s="10" t="s">
        <v>561</v>
      </c>
      <c r="V32" s="141" t="str">
        <f t="shared" si="0"/>
        <v>https://dati.anticorruzione.it/superset/dashboard/dettaglio_cig/?cig=BBF5F386CF</v>
      </c>
    </row>
    <row r="33" spans="1:22" s="25" customFormat="1" ht="73.7" customHeight="1" x14ac:dyDescent="0.3">
      <c r="A33" s="140"/>
      <c r="B33" s="39" t="s">
        <v>131</v>
      </c>
      <c r="C33" s="40" t="s">
        <v>31</v>
      </c>
      <c r="D33" s="115" t="s">
        <v>913</v>
      </c>
      <c r="E33" s="41" t="s">
        <v>906</v>
      </c>
      <c r="F33" s="49" t="s">
        <v>128</v>
      </c>
      <c r="G33" s="41" t="s">
        <v>132</v>
      </c>
      <c r="H33" s="41" t="s">
        <v>133</v>
      </c>
      <c r="I33" s="42" t="s">
        <v>134</v>
      </c>
      <c r="J33" s="43">
        <v>458.06</v>
      </c>
      <c r="K33" s="43">
        <f t="shared" ref="K33:K34" si="2">+J33*1.1</f>
        <v>503.86600000000004</v>
      </c>
      <c r="L33" s="44">
        <v>46185</v>
      </c>
      <c r="M33" s="44">
        <v>46387</v>
      </c>
      <c r="N33" s="45">
        <v>0</v>
      </c>
      <c r="O33" s="13"/>
      <c r="P33" s="13"/>
      <c r="Q33" s="13"/>
      <c r="R33" s="13"/>
      <c r="S33" s="15"/>
      <c r="T33" s="10" t="s">
        <v>596</v>
      </c>
      <c r="U33" s="10" t="s">
        <v>561</v>
      </c>
      <c r="V33" s="141" t="str">
        <f t="shared" si="0"/>
        <v>https://dati.anticorruzione.it/superset/dashboard/dettaglio_cig/?cig=BBA1BFD1C2</v>
      </c>
    </row>
    <row r="34" spans="1:22" s="25" customFormat="1" ht="73.7" customHeight="1" x14ac:dyDescent="0.3">
      <c r="A34" s="140"/>
      <c r="B34" s="39" t="s">
        <v>135</v>
      </c>
      <c r="C34" s="40" t="s">
        <v>31</v>
      </c>
      <c r="D34" s="115" t="s">
        <v>914</v>
      </c>
      <c r="E34" s="41" t="s">
        <v>906</v>
      </c>
      <c r="F34" s="49" t="s">
        <v>128</v>
      </c>
      <c r="G34" s="41" t="s">
        <v>136</v>
      </c>
      <c r="H34" s="41" t="s">
        <v>137</v>
      </c>
      <c r="I34" s="42" t="s">
        <v>138</v>
      </c>
      <c r="J34" s="43">
        <v>72.540000000000006</v>
      </c>
      <c r="K34" s="43">
        <f t="shared" si="2"/>
        <v>79.794000000000011</v>
      </c>
      <c r="L34" s="44">
        <v>46185</v>
      </c>
      <c r="M34" s="44">
        <v>46387</v>
      </c>
      <c r="N34" s="45">
        <v>0</v>
      </c>
      <c r="O34" s="13"/>
      <c r="P34" s="13"/>
      <c r="Q34" s="13"/>
      <c r="R34" s="13"/>
      <c r="S34" s="15"/>
      <c r="T34" s="10" t="s">
        <v>596</v>
      </c>
      <c r="U34" s="10" t="s">
        <v>561</v>
      </c>
      <c r="V34" s="141" t="str">
        <f t="shared" si="0"/>
        <v>https://dati.anticorruzione.it/superset/dashboard/dettaglio_cig/?cig=BB4141B457</v>
      </c>
    </row>
    <row r="35" spans="1:22" s="25" customFormat="1" ht="73.7" customHeight="1" x14ac:dyDescent="0.3">
      <c r="A35" s="140"/>
      <c r="B35" s="39" t="s">
        <v>139</v>
      </c>
      <c r="C35" s="40" t="s">
        <v>31</v>
      </c>
      <c r="D35" s="115" t="s">
        <v>140</v>
      </c>
      <c r="E35" s="41" t="s">
        <v>892</v>
      </c>
      <c r="F35" s="49" t="s">
        <v>141</v>
      </c>
      <c r="G35" s="41" t="s">
        <v>142</v>
      </c>
      <c r="H35" s="41" t="s">
        <v>142</v>
      </c>
      <c r="I35" s="42" t="s">
        <v>143</v>
      </c>
      <c r="J35" s="43">
        <v>17952</v>
      </c>
      <c r="K35" s="43">
        <v>21901.439999999999</v>
      </c>
      <c r="L35" s="44">
        <v>46183</v>
      </c>
      <c r="M35" s="44">
        <v>46387</v>
      </c>
      <c r="N35" s="45">
        <v>0</v>
      </c>
      <c r="O35" s="13"/>
      <c r="P35" s="13"/>
      <c r="Q35" s="13"/>
      <c r="R35" s="13"/>
      <c r="S35" s="15"/>
      <c r="T35" s="10" t="s">
        <v>607</v>
      </c>
      <c r="U35" s="10" t="s">
        <v>561</v>
      </c>
      <c r="V35" s="141" t="str">
        <f t="shared" si="0"/>
        <v>https://dati.anticorruzione.it/superset/dashboard/dettaglio_cig/?cig=BBEBF4CE0</v>
      </c>
    </row>
    <row r="36" spans="1:22" s="25" customFormat="1" ht="73.7" customHeight="1" x14ac:dyDescent="0.3">
      <c r="A36" s="140"/>
      <c r="B36" s="39" t="s">
        <v>144</v>
      </c>
      <c r="C36" s="40" t="s">
        <v>31</v>
      </c>
      <c r="D36" s="115" t="s">
        <v>145</v>
      </c>
      <c r="E36" s="41" t="s">
        <v>892</v>
      </c>
      <c r="F36" s="49" t="s">
        <v>146</v>
      </c>
      <c r="G36" s="41" t="s">
        <v>74</v>
      </c>
      <c r="H36" s="41" t="s">
        <v>74</v>
      </c>
      <c r="I36" s="42" t="s">
        <v>75</v>
      </c>
      <c r="J36" s="43">
        <v>730</v>
      </c>
      <c r="K36" s="43">
        <v>759.2</v>
      </c>
      <c r="L36" s="44">
        <v>46182</v>
      </c>
      <c r="M36" s="44">
        <v>46387</v>
      </c>
      <c r="N36" s="45">
        <v>0</v>
      </c>
      <c r="O36" s="13"/>
      <c r="P36" s="13"/>
      <c r="Q36" s="13"/>
      <c r="R36" s="13"/>
      <c r="S36" s="15"/>
      <c r="T36" s="10" t="s">
        <v>605</v>
      </c>
      <c r="U36" s="10" t="s">
        <v>561</v>
      </c>
      <c r="V36" s="141" t="str">
        <f t="shared" si="0"/>
        <v>https://dati.anticorruzione.it/superset/dashboard/dettaglio_cig/?cig=BBE3590495</v>
      </c>
    </row>
    <row r="37" spans="1:22" s="25" customFormat="1" ht="73.7" customHeight="1" x14ac:dyDescent="0.3">
      <c r="A37" s="140"/>
      <c r="B37" s="39" t="s">
        <v>147</v>
      </c>
      <c r="C37" s="40" t="s">
        <v>31</v>
      </c>
      <c r="D37" s="115" t="s">
        <v>148</v>
      </c>
      <c r="E37" s="41" t="s">
        <v>892</v>
      </c>
      <c r="F37" s="49" t="s">
        <v>149</v>
      </c>
      <c r="G37" s="41" t="s">
        <v>150</v>
      </c>
      <c r="H37" s="41" t="s">
        <v>150</v>
      </c>
      <c r="I37" s="42" t="s">
        <v>151</v>
      </c>
      <c r="J37" s="43">
        <v>3000</v>
      </c>
      <c r="K37" s="43">
        <v>3660</v>
      </c>
      <c r="L37" s="44">
        <v>46181</v>
      </c>
      <c r="M37" s="44">
        <v>46387</v>
      </c>
      <c r="N37" s="45">
        <v>0</v>
      </c>
      <c r="O37" s="13"/>
      <c r="P37" s="13"/>
      <c r="Q37" s="13"/>
      <c r="R37" s="13"/>
      <c r="S37" s="15"/>
      <c r="T37" s="10" t="s">
        <v>615</v>
      </c>
      <c r="U37" s="10" t="s">
        <v>561</v>
      </c>
      <c r="V37" s="141" t="str">
        <f t="shared" si="0"/>
        <v>https://dati.anticorruzione.it/superset/dashboard/dettaglio_cig/?cig=BBE22D0B7D</v>
      </c>
    </row>
    <row r="38" spans="1:22" s="25" customFormat="1" ht="73.7" customHeight="1" x14ac:dyDescent="0.3">
      <c r="A38" s="140"/>
      <c r="B38" s="39" t="s">
        <v>152</v>
      </c>
      <c r="C38" s="40" t="s">
        <v>31</v>
      </c>
      <c r="D38" s="115" t="s">
        <v>153</v>
      </c>
      <c r="E38" s="41" t="s">
        <v>892</v>
      </c>
      <c r="F38" s="49" t="s">
        <v>154</v>
      </c>
      <c r="G38" s="41" t="s">
        <v>155</v>
      </c>
      <c r="H38" s="41" t="s">
        <v>155</v>
      </c>
      <c r="I38" s="42" t="s">
        <v>75</v>
      </c>
      <c r="J38" s="43">
        <v>876.68</v>
      </c>
      <c r="K38" s="43">
        <v>911.75</v>
      </c>
      <c r="L38" s="44">
        <v>46023</v>
      </c>
      <c r="M38" s="44">
        <v>46050</v>
      </c>
      <c r="N38" s="45">
        <v>0</v>
      </c>
      <c r="O38" s="13"/>
      <c r="P38" s="13"/>
      <c r="Q38" s="13"/>
      <c r="R38" s="13"/>
      <c r="S38" s="15"/>
      <c r="T38" s="10" t="s">
        <v>565</v>
      </c>
      <c r="U38" s="10" t="s">
        <v>561</v>
      </c>
      <c r="V38" s="141" t="str">
        <f t="shared" si="0"/>
        <v>https://dati.anticorruzione.it/superset/dashboard/dettaglio_cig/?cig=BBE364D08E</v>
      </c>
    </row>
    <row r="39" spans="1:22" s="25" customFormat="1" ht="73.7" customHeight="1" x14ac:dyDescent="0.3">
      <c r="A39" s="140"/>
      <c r="B39" s="39" t="s">
        <v>156</v>
      </c>
      <c r="C39" s="40" t="s">
        <v>31</v>
      </c>
      <c r="D39" s="115" t="s">
        <v>877</v>
      </c>
      <c r="E39" s="41" t="s">
        <v>892</v>
      </c>
      <c r="F39" s="49" t="s">
        <v>157</v>
      </c>
      <c r="G39" s="41" t="s">
        <v>158</v>
      </c>
      <c r="H39" s="41" t="s">
        <v>158</v>
      </c>
      <c r="I39" s="42" t="s">
        <v>159</v>
      </c>
      <c r="J39" s="43">
        <v>1031.0999999999999</v>
      </c>
      <c r="K39" s="43">
        <f>+J39*1.1</f>
        <v>1134.21</v>
      </c>
      <c r="L39" s="44">
        <v>46178</v>
      </c>
      <c r="M39" s="44">
        <v>46542</v>
      </c>
      <c r="N39" s="45">
        <v>0</v>
      </c>
      <c r="O39" s="13"/>
      <c r="P39" s="13"/>
      <c r="Q39" s="13"/>
      <c r="R39" s="13"/>
      <c r="S39" s="15"/>
      <c r="T39" s="10" t="s">
        <v>596</v>
      </c>
      <c r="U39" s="10" t="s">
        <v>561</v>
      </c>
      <c r="V39" s="141" t="str">
        <f t="shared" si="0"/>
        <v>https://dati.anticorruzione.it/superset/dashboard/dettaglio_cig/?cig=BAEBC3D79C</v>
      </c>
    </row>
    <row r="40" spans="1:22" s="25" customFormat="1" ht="73.7" customHeight="1" x14ac:dyDescent="0.3">
      <c r="A40" s="140"/>
      <c r="B40" s="39" t="s">
        <v>160</v>
      </c>
      <c r="C40" s="40" t="s">
        <v>31</v>
      </c>
      <c r="D40" s="115" t="s">
        <v>877</v>
      </c>
      <c r="E40" s="41" t="s">
        <v>892</v>
      </c>
      <c r="F40" s="49" t="s">
        <v>157</v>
      </c>
      <c r="G40" s="41" t="s">
        <v>161</v>
      </c>
      <c r="H40" s="41" t="s">
        <v>161</v>
      </c>
      <c r="I40" s="42" t="s">
        <v>162</v>
      </c>
      <c r="J40" s="43">
        <v>200</v>
      </c>
      <c r="K40" s="43">
        <f t="shared" ref="K40:K44" si="3">+J40*1.1</f>
        <v>220.00000000000003</v>
      </c>
      <c r="L40" s="44">
        <v>46178</v>
      </c>
      <c r="M40" s="44">
        <v>46542</v>
      </c>
      <c r="N40" s="45">
        <v>0</v>
      </c>
      <c r="O40" s="13"/>
      <c r="P40" s="13"/>
      <c r="Q40" s="13"/>
      <c r="R40" s="13"/>
      <c r="S40" s="15"/>
      <c r="T40" s="10" t="s">
        <v>596</v>
      </c>
      <c r="U40" s="10" t="s">
        <v>561</v>
      </c>
      <c r="V40" s="141" t="str">
        <f t="shared" si="0"/>
        <v>https://dati.anticorruzione.it/superset/dashboard/dettaglio_cig/?cig=BB3F3380C4</v>
      </c>
    </row>
    <row r="41" spans="1:22" s="25" customFormat="1" ht="73.7" customHeight="1" x14ac:dyDescent="0.3">
      <c r="A41" s="140"/>
      <c r="B41" s="39" t="s">
        <v>163</v>
      </c>
      <c r="C41" s="40" t="s">
        <v>31</v>
      </c>
      <c r="D41" s="115" t="s">
        <v>877</v>
      </c>
      <c r="E41" s="41" t="s">
        <v>892</v>
      </c>
      <c r="F41" s="49" t="s">
        <v>157</v>
      </c>
      <c r="G41" s="41" t="s">
        <v>164</v>
      </c>
      <c r="H41" s="41" t="s">
        <v>164</v>
      </c>
      <c r="I41" s="42" t="s">
        <v>165</v>
      </c>
      <c r="J41" s="43">
        <v>21828.59</v>
      </c>
      <c r="K41" s="43">
        <f t="shared" si="3"/>
        <v>24011.449000000001</v>
      </c>
      <c r="L41" s="44">
        <v>46178</v>
      </c>
      <c r="M41" s="44">
        <v>46542</v>
      </c>
      <c r="N41" s="45">
        <v>0</v>
      </c>
      <c r="O41" s="13"/>
      <c r="P41" s="13"/>
      <c r="Q41" s="13"/>
      <c r="R41" s="13"/>
      <c r="S41" s="15"/>
      <c r="T41" s="10" t="s">
        <v>596</v>
      </c>
      <c r="U41" s="10" t="s">
        <v>561</v>
      </c>
      <c r="V41" s="141" t="str">
        <f t="shared" si="0"/>
        <v>https://dati.anticorruzione.it/superset/dashboard/dettaglio_cig/?cig=BBCCE5FA8F</v>
      </c>
    </row>
    <row r="42" spans="1:22" s="25" customFormat="1" ht="73.7" customHeight="1" x14ac:dyDescent="0.3">
      <c r="A42" s="140"/>
      <c r="B42" s="39" t="s">
        <v>166</v>
      </c>
      <c r="C42" s="40" t="s">
        <v>31</v>
      </c>
      <c r="D42" s="115" t="s">
        <v>877</v>
      </c>
      <c r="E42" s="41" t="s">
        <v>892</v>
      </c>
      <c r="F42" s="49" t="s">
        <v>157</v>
      </c>
      <c r="G42" s="41" t="s">
        <v>167</v>
      </c>
      <c r="H42" s="41" t="s">
        <v>167</v>
      </c>
      <c r="I42" s="42">
        <v>10771570156</v>
      </c>
      <c r="J42" s="43">
        <v>285</v>
      </c>
      <c r="K42" s="43">
        <f t="shared" si="3"/>
        <v>313.5</v>
      </c>
      <c r="L42" s="44">
        <v>46178</v>
      </c>
      <c r="M42" s="44">
        <v>46542</v>
      </c>
      <c r="N42" s="45">
        <v>0</v>
      </c>
      <c r="O42" s="13"/>
      <c r="P42" s="13"/>
      <c r="Q42" s="13"/>
      <c r="R42" s="13"/>
      <c r="S42" s="15"/>
      <c r="T42" s="10" t="s">
        <v>596</v>
      </c>
      <c r="U42" s="10" t="s">
        <v>561</v>
      </c>
      <c r="V42" s="141" t="str">
        <f t="shared" si="0"/>
        <v>https://dati.anticorruzione.it/superset/dashboard/dettaglio_cig/?cig=BBCCE6F7C4</v>
      </c>
    </row>
    <row r="43" spans="1:22" s="25" customFormat="1" ht="73.7" customHeight="1" x14ac:dyDescent="0.3">
      <c r="A43" s="140"/>
      <c r="B43" s="39" t="s">
        <v>168</v>
      </c>
      <c r="C43" s="40" t="s">
        <v>31</v>
      </c>
      <c r="D43" s="115" t="s">
        <v>877</v>
      </c>
      <c r="E43" s="41" t="s">
        <v>892</v>
      </c>
      <c r="F43" s="49" t="s">
        <v>157</v>
      </c>
      <c r="G43" s="41" t="s">
        <v>169</v>
      </c>
      <c r="H43" s="41" t="s">
        <v>169</v>
      </c>
      <c r="I43" s="42" t="s">
        <v>170</v>
      </c>
      <c r="J43" s="43">
        <v>348.9</v>
      </c>
      <c r="K43" s="43">
        <f t="shared" si="3"/>
        <v>383.79</v>
      </c>
      <c r="L43" s="44">
        <v>46178</v>
      </c>
      <c r="M43" s="44">
        <v>46542</v>
      </c>
      <c r="N43" s="45">
        <v>0</v>
      </c>
      <c r="O43" s="13"/>
      <c r="P43" s="13"/>
      <c r="Q43" s="13"/>
      <c r="R43" s="13"/>
      <c r="S43" s="15"/>
      <c r="T43" s="10" t="s">
        <v>596</v>
      </c>
      <c r="U43" s="10" t="s">
        <v>561</v>
      </c>
      <c r="V43" s="141" t="str">
        <f t="shared" si="0"/>
        <v>https://dati.anticorruzione.it/superset/dashboard/dettaglio_cig/?cig=BBCCFACD5B</v>
      </c>
    </row>
    <row r="44" spans="1:22" s="25" customFormat="1" ht="73.7" customHeight="1" x14ac:dyDescent="0.3">
      <c r="A44" s="140"/>
      <c r="B44" s="39" t="s">
        <v>171</v>
      </c>
      <c r="C44" s="40" t="s">
        <v>31</v>
      </c>
      <c r="D44" s="115" t="s">
        <v>877</v>
      </c>
      <c r="E44" s="41" t="s">
        <v>892</v>
      </c>
      <c r="F44" s="49" t="s">
        <v>157</v>
      </c>
      <c r="G44" s="41" t="s">
        <v>172</v>
      </c>
      <c r="H44" s="41" t="s">
        <v>172</v>
      </c>
      <c r="I44" s="42" t="s">
        <v>173</v>
      </c>
      <c r="J44" s="43">
        <v>3339.79</v>
      </c>
      <c r="K44" s="43">
        <f t="shared" si="3"/>
        <v>3673.7690000000002</v>
      </c>
      <c r="L44" s="44">
        <v>46178</v>
      </c>
      <c r="M44" s="44">
        <v>46542</v>
      </c>
      <c r="N44" s="45">
        <v>0</v>
      </c>
      <c r="O44" s="13"/>
      <c r="P44" s="13"/>
      <c r="Q44" s="13"/>
      <c r="R44" s="13"/>
      <c r="S44" s="15"/>
      <c r="T44" s="10" t="s">
        <v>596</v>
      </c>
      <c r="U44" s="10" t="s">
        <v>561</v>
      </c>
      <c r="V44" s="141" t="str">
        <f t="shared" si="0"/>
        <v>https://dati.anticorruzione.it/superset/dashboard/dettaglio_cig/?cig=BBCCFBCA90</v>
      </c>
    </row>
    <row r="45" spans="1:22" s="25" customFormat="1" ht="73.7" customHeight="1" x14ac:dyDescent="0.3">
      <c r="A45" s="140"/>
      <c r="B45" s="39" t="s">
        <v>174</v>
      </c>
      <c r="C45" s="40" t="s">
        <v>31</v>
      </c>
      <c r="D45" s="115" t="s">
        <v>175</v>
      </c>
      <c r="E45" s="41" t="s">
        <v>892</v>
      </c>
      <c r="F45" s="49" t="s">
        <v>176</v>
      </c>
      <c r="G45" s="41" t="s">
        <v>177</v>
      </c>
      <c r="H45" s="41" t="s">
        <v>177</v>
      </c>
      <c r="I45" s="42" t="s">
        <v>178</v>
      </c>
      <c r="J45" s="43">
        <v>125</v>
      </c>
      <c r="K45" s="43">
        <v>130</v>
      </c>
      <c r="L45" s="44">
        <v>46178</v>
      </c>
      <c r="M45" s="44">
        <v>46387</v>
      </c>
      <c r="N45" s="45">
        <v>0</v>
      </c>
      <c r="O45" s="13"/>
      <c r="P45" s="13"/>
      <c r="Q45" s="13"/>
      <c r="R45" s="13"/>
      <c r="S45" s="15"/>
      <c r="T45" s="10" t="s">
        <v>605</v>
      </c>
      <c r="U45" s="10" t="s">
        <v>561</v>
      </c>
      <c r="V45" s="141" t="str">
        <f t="shared" si="0"/>
        <v>https://dati.anticorruzione.it/superset/dashboard/dettaglio_cig/?cig=BBE35FBCDF</v>
      </c>
    </row>
    <row r="46" spans="1:22" s="25" customFormat="1" ht="73.7" customHeight="1" x14ac:dyDescent="0.3">
      <c r="A46" s="140"/>
      <c r="B46" s="39" t="s">
        <v>179</v>
      </c>
      <c r="C46" s="40" t="s">
        <v>31</v>
      </c>
      <c r="D46" s="115" t="s">
        <v>180</v>
      </c>
      <c r="E46" s="41" t="s">
        <v>892</v>
      </c>
      <c r="F46" s="49" t="s">
        <v>181</v>
      </c>
      <c r="G46" s="41" t="s">
        <v>182</v>
      </c>
      <c r="H46" s="41" t="s">
        <v>182</v>
      </c>
      <c r="I46" s="42" t="s">
        <v>183</v>
      </c>
      <c r="J46" s="43">
        <v>4896</v>
      </c>
      <c r="K46" s="43">
        <v>5385.6</v>
      </c>
      <c r="L46" s="44">
        <v>46178</v>
      </c>
      <c r="M46" s="44">
        <v>46542</v>
      </c>
      <c r="N46" s="45">
        <v>0</v>
      </c>
      <c r="O46" s="13"/>
      <c r="P46" s="13"/>
      <c r="Q46" s="13"/>
      <c r="R46" s="13"/>
      <c r="S46" s="15"/>
      <c r="T46" s="10" t="s">
        <v>596</v>
      </c>
      <c r="U46" s="10" t="s">
        <v>561</v>
      </c>
      <c r="V46" s="141" t="str">
        <f t="shared" si="0"/>
        <v>https://dati.anticorruzione.it/superset/dashboard/dettaglio_cig/?cig=BBCCFF8C13</v>
      </c>
    </row>
    <row r="47" spans="1:22" s="25" customFormat="1" ht="73.7" customHeight="1" x14ac:dyDescent="0.3">
      <c r="A47" s="140"/>
      <c r="B47" s="39" t="s">
        <v>184</v>
      </c>
      <c r="C47" s="40" t="s">
        <v>31</v>
      </c>
      <c r="D47" s="115" t="s">
        <v>185</v>
      </c>
      <c r="E47" s="41" t="s">
        <v>892</v>
      </c>
      <c r="F47" s="49" t="s">
        <v>186</v>
      </c>
      <c r="G47" s="41" t="s">
        <v>155</v>
      </c>
      <c r="H47" s="41" t="s">
        <v>155</v>
      </c>
      <c r="I47" s="42" t="s">
        <v>75</v>
      </c>
      <c r="J47" s="43">
        <v>1098.24</v>
      </c>
      <c r="K47" s="43">
        <v>1142.1600000000001</v>
      </c>
      <c r="L47" s="44">
        <v>46177</v>
      </c>
      <c r="M47" s="44">
        <v>46387</v>
      </c>
      <c r="N47" s="45">
        <v>0</v>
      </c>
      <c r="O47" s="13"/>
      <c r="P47" s="13"/>
      <c r="Q47" s="13"/>
      <c r="R47" s="13"/>
      <c r="S47" s="15"/>
      <c r="T47" s="10" t="s">
        <v>605</v>
      </c>
      <c r="U47" s="10" t="s">
        <v>561</v>
      </c>
      <c r="V47" s="141" t="str">
        <f t="shared" si="0"/>
        <v>https://dati.anticorruzione.it/superset/dashboard/dettaglio_cig/?cig=BDC086F25</v>
      </c>
    </row>
    <row r="48" spans="1:22" s="25" customFormat="1" ht="73.7" customHeight="1" x14ac:dyDescent="0.3">
      <c r="A48" s="140"/>
      <c r="B48" s="39" t="s">
        <v>187</v>
      </c>
      <c r="C48" s="40" t="s">
        <v>31</v>
      </c>
      <c r="D48" s="115" t="s">
        <v>188</v>
      </c>
      <c r="E48" s="41" t="s">
        <v>892</v>
      </c>
      <c r="F48" s="49" t="s">
        <v>189</v>
      </c>
      <c r="G48" s="41" t="s">
        <v>190</v>
      </c>
      <c r="H48" s="41" t="s">
        <v>190</v>
      </c>
      <c r="I48" s="42" t="s">
        <v>191</v>
      </c>
      <c r="J48" s="43">
        <v>12420</v>
      </c>
      <c r="K48" s="43">
        <v>12916.08</v>
      </c>
      <c r="L48" s="44">
        <v>46174</v>
      </c>
      <c r="M48" s="44">
        <v>47269</v>
      </c>
      <c r="N48" s="45">
        <v>0</v>
      </c>
      <c r="O48" s="13"/>
      <c r="P48" s="13"/>
      <c r="Q48" s="13"/>
      <c r="R48" s="13"/>
      <c r="S48" s="15"/>
      <c r="T48" s="10" t="s">
        <v>608</v>
      </c>
      <c r="U48" s="10" t="s">
        <v>561</v>
      </c>
      <c r="V48" s="141" t="str">
        <f t="shared" si="0"/>
        <v>https://dati.anticorruzione.it/superset/dashboard/dettaglio_cig/?cig=BB9D6B8804</v>
      </c>
    </row>
    <row r="49" spans="1:22" s="25" customFormat="1" ht="106.35" customHeight="1" x14ac:dyDescent="0.3">
      <c r="A49" s="140"/>
      <c r="B49" s="39" t="s">
        <v>192</v>
      </c>
      <c r="C49" s="40" t="s">
        <v>31</v>
      </c>
      <c r="D49" s="115" t="s">
        <v>915</v>
      </c>
      <c r="E49" s="41" t="s">
        <v>892</v>
      </c>
      <c r="F49" s="49" t="s">
        <v>193</v>
      </c>
      <c r="G49" s="41" t="s">
        <v>194</v>
      </c>
      <c r="H49" s="41" t="s">
        <v>194</v>
      </c>
      <c r="I49" s="42" t="s">
        <v>195</v>
      </c>
      <c r="J49" s="43">
        <v>49975</v>
      </c>
      <c r="K49" s="43">
        <v>54972.5</v>
      </c>
      <c r="L49" s="44">
        <v>46177</v>
      </c>
      <c r="M49" s="44">
        <v>46541</v>
      </c>
      <c r="N49" s="45">
        <v>0</v>
      </c>
      <c r="O49" s="13"/>
      <c r="P49" s="13"/>
      <c r="Q49" s="13"/>
      <c r="R49" s="13"/>
      <c r="S49" s="15"/>
      <c r="T49" s="10" t="s">
        <v>609</v>
      </c>
      <c r="U49" s="10" t="s">
        <v>561</v>
      </c>
      <c r="V49" s="141" t="str">
        <f t="shared" si="0"/>
        <v>https://dati.anticorruzione.it/superset/dashboard/dettaglio_cig/?cig=BB3F459F3D</v>
      </c>
    </row>
    <row r="50" spans="1:22" s="25" customFormat="1" ht="73.7" customHeight="1" x14ac:dyDescent="0.3">
      <c r="A50" s="140"/>
      <c r="B50" s="39" t="s">
        <v>196</v>
      </c>
      <c r="C50" s="40" t="s">
        <v>31</v>
      </c>
      <c r="D50" s="115" t="s">
        <v>197</v>
      </c>
      <c r="E50" s="41" t="s">
        <v>892</v>
      </c>
      <c r="F50" s="49" t="s">
        <v>198</v>
      </c>
      <c r="G50" s="41" t="s">
        <v>199</v>
      </c>
      <c r="H50" s="41" t="s">
        <v>199</v>
      </c>
      <c r="I50" s="42" t="s">
        <v>200</v>
      </c>
      <c r="J50" s="43">
        <v>1520</v>
      </c>
      <c r="K50" s="43">
        <v>1520</v>
      </c>
      <c r="L50" s="44">
        <v>46177</v>
      </c>
      <c r="M50" s="44">
        <v>46387</v>
      </c>
      <c r="N50" s="45">
        <v>0</v>
      </c>
      <c r="O50" s="13"/>
      <c r="P50" s="13"/>
      <c r="Q50" s="13"/>
      <c r="R50" s="13"/>
      <c r="S50" s="15"/>
      <c r="T50" s="10" t="s">
        <v>610</v>
      </c>
      <c r="U50" s="10" t="s">
        <v>561</v>
      </c>
      <c r="V50" s="141" t="str">
        <f t="shared" si="0"/>
        <v>https://dati.anticorruzione.it/superset/dashboard/dettaglio_cig/?cig=BBD8209E01</v>
      </c>
    </row>
    <row r="51" spans="1:22" s="25" customFormat="1" ht="73.7" customHeight="1" x14ac:dyDescent="0.3">
      <c r="A51" s="140"/>
      <c r="B51" s="39" t="s">
        <v>201</v>
      </c>
      <c r="C51" s="40" t="s">
        <v>31</v>
      </c>
      <c r="D51" s="115" t="s">
        <v>202</v>
      </c>
      <c r="E51" s="41" t="s">
        <v>892</v>
      </c>
      <c r="F51" s="49" t="s">
        <v>203</v>
      </c>
      <c r="G51" s="41" t="s">
        <v>204</v>
      </c>
      <c r="H51" s="41" t="s">
        <v>204</v>
      </c>
      <c r="I51" s="42" t="s">
        <v>75</v>
      </c>
      <c r="J51" s="43">
        <v>1890</v>
      </c>
      <c r="K51" s="43">
        <f>+J51*1.04</f>
        <v>1965.6000000000001</v>
      </c>
      <c r="L51" s="44">
        <v>46176</v>
      </c>
      <c r="M51" s="44">
        <v>46387</v>
      </c>
      <c r="N51" s="45">
        <v>0</v>
      </c>
      <c r="O51" s="13"/>
      <c r="P51" s="13"/>
      <c r="Q51" s="13"/>
      <c r="R51" s="13"/>
      <c r="S51" s="15"/>
      <c r="T51" s="10" t="s">
        <v>605</v>
      </c>
      <c r="U51" s="10" t="s">
        <v>561</v>
      </c>
      <c r="V51" s="141" t="str">
        <f t="shared" si="0"/>
        <v>https://dati.anticorruzione.it/superset/dashboard/dettaglio_cig/?cig=BBD27CF8F0</v>
      </c>
    </row>
    <row r="52" spans="1:22" s="25" customFormat="1" ht="73.7" customHeight="1" x14ac:dyDescent="0.3">
      <c r="A52" s="140"/>
      <c r="B52" s="39" t="s">
        <v>205</v>
      </c>
      <c r="C52" s="40" t="s">
        <v>31</v>
      </c>
      <c r="D52" s="115" t="s">
        <v>202</v>
      </c>
      <c r="E52" s="41" t="s">
        <v>892</v>
      </c>
      <c r="F52" s="49" t="s">
        <v>203</v>
      </c>
      <c r="G52" s="41" t="s">
        <v>204</v>
      </c>
      <c r="H52" s="41" t="s">
        <v>204</v>
      </c>
      <c r="I52" s="42" t="s">
        <v>75</v>
      </c>
      <c r="J52" s="43">
        <v>1890</v>
      </c>
      <c r="K52" s="43">
        <f>+J52*1.04</f>
        <v>1965.6000000000001</v>
      </c>
      <c r="L52" s="44">
        <v>46176</v>
      </c>
      <c r="M52" s="44">
        <v>46387</v>
      </c>
      <c r="N52" s="45">
        <v>0</v>
      </c>
      <c r="O52" s="13"/>
      <c r="P52" s="13"/>
      <c r="Q52" s="13"/>
      <c r="R52" s="13"/>
      <c r="S52" s="15"/>
      <c r="T52" s="10" t="s">
        <v>605</v>
      </c>
      <c r="U52" s="10" t="s">
        <v>561</v>
      </c>
      <c r="V52" s="141" t="str">
        <f t="shared" si="0"/>
        <v>https://dati.anticorruzione.it/superset/dashboard/dettaglio_cig/?cig=BBD822DBB7</v>
      </c>
    </row>
    <row r="53" spans="1:22" s="25" customFormat="1" ht="73.7" customHeight="1" x14ac:dyDescent="0.3">
      <c r="A53" s="140"/>
      <c r="B53" s="39" t="s">
        <v>206</v>
      </c>
      <c r="C53" s="40" t="s">
        <v>31</v>
      </c>
      <c r="D53" s="115" t="s">
        <v>207</v>
      </c>
      <c r="E53" s="41" t="s">
        <v>892</v>
      </c>
      <c r="F53" s="49" t="s">
        <v>208</v>
      </c>
      <c r="G53" s="41" t="s">
        <v>209</v>
      </c>
      <c r="H53" s="41" t="s">
        <v>209</v>
      </c>
      <c r="I53" s="42" t="s">
        <v>53</v>
      </c>
      <c r="J53" s="43">
        <v>3285</v>
      </c>
      <c r="K53" s="43">
        <v>3416.4</v>
      </c>
      <c r="L53" s="44">
        <v>46174</v>
      </c>
      <c r="M53" s="44">
        <v>46173</v>
      </c>
      <c r="N53" s="45">
        <v>0</v>
      </c>
      <c r="O53" s="13"/>
      <c r="P53" s="13"/>
      <c r="Q53" s="13"/>
      <c r="R53" s="13"/>
      <c r="S53" s="15"/>
      <c r="T53" s="10" t="s">
        <v>605</v>
      </c>
      <c r="U53" s="10" t="s">
        <v>561</v>
      </c>
      <c r="V53" s="141" t="str">
        <f t="shared" si="0"/>
        <v>https://dati.anticorruzione.it/superset/dashboard/dettaglio_cig/?cig=BBBEF48115</v>
      </c>
    </row>
    <row r="54" spans="1:22" s="25" customFormat="1" ht="73.7" customHeight="1" x14ac:dyDescent="0.3">
      <c r="A54" s="140"/>
      <c r="B54" s="39" t="s">
        <v>210</v>
      </c>
      <c r="C54" s="40" t="s">
        <v>31</v>
      </c>
      <c r="D54" s="115" t="s">
        <v>211</v>
      </c>
      <c r="E54" s="41" t="s">
        <v>892</v>
      </c>
      <c r="F54" s="49" t="s">
        <v>212</v>
      </c>
      <c r="G54" s="41" t="s">
        <v>213</v>
      </c>
      <c r="H54" s="41" t="s">
        <v>213</v>
      </c>
      <c r="I54" s="42" t="s">
        <v>214</v>
      </c>
      <c r="J54" s="43">
        <v>14400</v>
      </c>
      <c r="K54" s="43">
        <v>17568</v>
      </c>
      <c r="L54" s="44">
        <v>46176</v>
      </c>
      <c r="M54" s="44">
        <v>46387</v>
      </c>
      <c r="N54" s="45">
        <v>0</v>
      </c>
      <c r="O54" s="13"/>
      <c r="P54" s="13"/>
      <c r="Q54" s="13"/>
      <c r="R54" s="13"/>
      <c r="S54" s="15"/>
      <c r="T54" s="10" t="s">
        <v>924</v>
      </c>
      <c r="U54" s="10" t="s">
        <v>561</v>
      </c>
      <c r="V54" s="141" t="str">
        <f t="shared" si="0"/>
        <v>https://dati.anticorruzione.it/superset/dashboard/dettaglio_cig/?cig=BBD81CCBAB</v>
      </c>
    </row>
    <row r="55" spans="1:22" s="25" customFormat="1" ht="101.95" customHeight="1" x14ac:dyDescent="0.3">
      <c r="A55" s="140"/>
      <c r="B55" s="39" t="s">
        <v>215</v>
      </c>
      <c r="C55" s="40" t="s">
        <v>216</v>
      </c>
      <c r="D55" s="115" t="s">
        <v>217</v>
      </c>
      <c r="E55" s="41" t="s">
        <v>893</v>
      </c>
      <c r="F55" s="49" t="s">
        <v>916</v>
      </c>
      <c r="G55" s="41" t="s">
        <v>219</v>
      </c>
      <c r="H55" s="41" t="s">
        <v>219</v>
      </c>
      <c r="I55" s="42" t="s">
        <v>220</v>
      </c>
      <c r="J55" s="43">
        <v>82830.66</v>
      </c>
      <c r="K55" s="43">
        <v>91113.73</v>
      </c>
      <c r="L55" s="44">
        <v>46192</v>
      </c>
      <c r="M55" s="44">
        <v>46387</v>
      </c>
      <c r="N55" s="45">
        <v>0</v>
      </c>
      <c r="O55" s="13"/>
      <c r="P55" s="13"/>
      <c r="Q55" s="13"/>
      <c r="R55" s="13"/>
      <c r="S55" s="15"/>
      <c r="T55" s="10" t="s">
        <v>596</v>
      </c>
      <c r="U55" s="10" t="s">
        <v>561</v>
      </c>
      <c r="V55" s="141" t="str">
        <f t="shared" si="0"/>
        <v>https://dati.anticorruzione.it/superset/dashboard/dettaglio_cig/?cig=BC111E075E</v>
      </c>
    </row>
    <row r="56" spans="1:22" s="25" customFormat="1" ht="73.7" customHeight="1" x14ac:dyDescent="0.3">
      <c r="A56" s="140"/>
      <c r="B56" s="39" t="s">
        <v>221</v>
      </c>
      <c r="C56" s="40" t="s">
        <v>216</v>
      </c>
      <c r="D56" s="115" t="s">
        <v>222</v>
      </c>
      <c r="E56" s="41" t="s">
        <v>893</v>
      </c>
      <c r="F56" s="49" t="s">
        <v>917</v>
      </c>
      <c r="G56" s="41" t="s">
        <v>223</v>
      </c>
      <c r="H56" s="41" t="s">
        <v>223</v>
      </c>
      <c r="I56" s="42" t="s">
        <v>224</v>
      </c>
      <c r="J56" s="43">
        <v>455378.25</v>
      </c>
      <c r="K56" s="43">
        <v>577521.47</v>
      </c>
      <c r="L56" s="44">
        <v>46192</v>
      </c>
      <c r="M56" s="44">
        <v>46387</v>
      </c>
      <c r="N56" s="45">
        <v>0</v>
      </c>
      <c r="O56" s="13"/>
      <c r="P56" s="13"/>
      <c r="Q56" s="13"/>
      <c r="R56" s="13"/>
      <c r="S56" s="15"/>
      <c r="T56" s="10" t="s">
        <v>600</v>
      </c>
      <c r="U56" s="10" t="s">
        <v>561</v>
      </c>
      <c r="V56" s="141" t="str">
        <f t="shared" si="0"/>
        <v>https://dati.anticorruzione.it/superset/dashboard/dettaglio_cig/?cig=BBD72BABF2</v>
      </c>
    </row>
    <row r="57" spans="1:22" s="25" customFormat="1" ht="94.15" customHeight="1" x14ac:dyDescent="0.3">
      <c r="A57" s="140" t="s">
        <v>621</v>
      </c>
      <c r="B57" s="39" t="s">
        <v>878</v>
      </c>
      <c r="C57" s="40" t="s">
        <v>216</v>
      </c>
      <c r="D57" s="115" t="s">
        <v>225</v>
      </c>
      <c r="E57" s="41" t="s">
        <v>226</v>
      </c>
      <c r="F57" s="49" t="s">
        <v>918</v>
      </c>
      <c r="G57" s="41" t="s">
        <v>227</v>
      </c>
      <c r="H57" s="41" t="s">
        <v>227</v>
      </c>
      <c r="I57" s="42" t="s">
        <v>228</v>
      </c>
      <c r="J57" s="43">
        <v>28179.1</v>
      </c>
      <c r="K57" s="43">
        <v>34378.5</v>
      </c>
      <c r="L57" s="44">
        <v>46190</v>
      </c>
      <c r="M57" s="44">
        <v>46387</v>
      </c>
      <c r="N57" s="45">
        <v>0</v>
      </c>
      <c r="O57" s="13"/>
      <c r="P57" s="10" t="s">
        <v>560</v>
      </c>
      <c r="Q57" s="13"/>
      <c r="R57" s="10" t="s">
        <v>560</v>
      </c>
      <c r="S57" s="15"/>
      <c r="T57" s="10" t="s">
        <v>611</v>
      </c>
      <c r="U57" s="10" t="s">
        <v>561</v>
      </c>
      <c r="V57" s="141" t="str">
        <f t="shared" si="0"/>
        <v>https://dati.anticorruzione.it/superset/dashboard/dettaglio_cig/?cig=BC01B71A53</v>
      </c>
    </row>
    <row r="58" spans="1:22" s="25" customFormat="1" ht="88.65" customHeight="1" x14ac:dyDescent="0.3">
      <c r="A58" s="140" t="s">
        <v>649</v>
      </c>
      <c r="B58" s="39" t="s">
        <v>879</v>
      </c>
      <c r="C58" s="40" t="s">
        <v>216</v>
      </c>
      <c r="D58" s="115" t="s">
        <v>225</v>
      </c>
      <c r="E58" s="41" t="s">
        <v>226</v>
      </c>
      <c r="F58" s="49" t="s">
        <v>918</v>
      </c>
      <c r="G58" s="41" t="s">
        <v>227</v>
      </c>
      <c r="H58" s="41" t="s">
        <v>227</v>
      </c>
      <c r="I58" s="42" t="s">
        <v>228</v>
      </c>
      <c r="J58" s="43">
        <v>9112.7000000000007</v>
      </c>
      <c r="K58" s="43">
        <v>11117.49</v>
      </c>
      <c r="L58" s="44">
        <v>46190</v>
      </c>
      <c r="M58" s="44">
        <v>46387</v>
      </c>
      <c r="N58" s="45">
        <v>0</v>
      </c>
      <c r="O58" s="13"/>
      <c r="P58" s="13"/>
      <c r="Q58" s="13"/>
      <c r="R58" s="13"/>
      <c r="S58" s="15"/>
      <c r="T58" s="10" t="s">
        <v>611</v>
      </c>
      <c r="U58" s="10" t="s">
        <v>561</v>
      </c>
      <c r="V58" s="141" t="str">
        <f t="shared" si="0"/>
        <v xml:space="preserve">https://dati.anticorruzione.it/superset/dashboard/dettaglio_cig/?cig=BC01B8D171 </v>
      </c>
    </row>
    <row r="59" spans="1:22" s="25" customFormat="1" ht="73.7" customHeight="1" x14ac:dyDescent="0.3">
      <c r="A59" s="140"/>
      <c r="B59" s="39" t="s">
        <v>229</v>
      </c>
      <c r="C59" s="40" t="s">
        <v>216</v>
      </c>
      <c r="D59" s="115" t="s">
        <v>230</v>
      </c>
      <c r="E59" s="41" t="s">
        <v>892</v>
      </c>
      <c r="F59" s="49" t="s">
        <v>919</v>
      </c>
      <c r="G59" s="41" t="s">
        <v>231</v>
      </c>
      <c r="H59" s="41" t="s">
        <v>231</v>
      </c>
      <c r="I59" s="42" t="s">
        <v>232</v>
      </c>
      <c r="J59" s="43">
        <v>240000</v>
      </c>
      <c r="K59" s="43">
        <v>292800</v>
      </c>
      <c r="L59" s="44">
        <v>46189</v>
      </c>
      <c r="M59" s="44">
        <v>46387</v>
      </c>
      <c r="N59" s="45">
        <v>0</v>
      </c>
      <c r="O59" s="13"/>
      <c r="P59" s="13"/>
      <c r="Q59" s="13"/>
      <c r="R59" s="13"/>
      <c r="S59" s="15"/>
      <c r="T59" s="10" t="s">
        <v>612</v>
      </c>
      <c r="U59" s="10" t="s">
        <v>561</v>
      </c>
      <c r="V59" s="141" t="str">
        <f t="shared" si="0"/>
        <v>https://dati.anticorruzione.it/superset/dashboard/dettaglio_cig/?cig=BB8F8E3840</v>
      </c>
    </row>
    <row r="60" spans="1:22" s="25" customFormat="1" ht="73.7" customHeight="1" x14ac:dyDescent="0.3">
      <c r="A60" s="140"/>
      <c r="B60" s="39" t="s">
        <v>233</v>
      </c>
      <c r="C60" s="40" t="s">
        <v>216</v>
      </c>
      <c r="D60" s="115" t="s">
        <v>234</v>
      </c>
      <c r="E60" s="41" t="s">
        <v>893</v>
      </c>
      <c r="F60" s="49" t="s">
        <v>920</v>
      </c>
      <c r="G60" s="41" t="s">
        <v>235</v>
      </c>
      <c r="H60" s="41" t="s">
        <v>223</v>
      </c>
      <c r="I60" s="42" t="s">
        <v>224</v>
      </c>
      <c r="J60" s="43">
        <v>199934.43</v>
      </c>
      <c r="K60" s="43">
        <f>+J60*1.22</f>
        <v>243920.00459999999</v>
      </c>
      <c r="L60" s="44">
        <v>46184</v>
      </c>
      <c r="M60" s="44">
        <v>46387</v>
      </c>
      <c r="N60" s="45">
        <v>0</v>
      </c>
      <c r="O60" s="13"/>
      <c r="P60" s="13"/>
      <c r="Q60" s="13"/>
      <c r="R60" s="13"/>
      <c r="S60" s="15"/>
      <c r="T60" s="10" t="s">
        <v>613</v>
      </c>
      <c r="U60" s="10" t="s">
        <v>561</v>
      </c>
      <c r="V60" s="141" t="str">
        <f t="shared" si="0"/>
        <v>https://dati.anticorruzione.it/superset/dashboard/dettaglio_cig/?cig=BBB9EEF301</v>
      </c>
    </row>
    <row r="61" spans="1:22" s="25" customFormat="1" ht="73.7" customHeight="1" x14ac:dyDescent="0.3">
      <c r="A61" s="140"/>
      <c r="B61" s="39" t="s">
        <v>236</v>
      </c>
      <c r="C61" s="40" t="s">
        <v>216</v>
      </c>
      <c r="D61" s="115" t="s">
        <v>234</v>
      </c>
      <c r="E61" s="41" t="s">
        <v>893</v>
      </c>
      <c r="F61" s="49" t="s">
        <v>920</v>
      </c>
      <c r="G61" s="41" t="s">
        <v>235</v>
      </c>
      <c r="H61" s="41" t="s">
        <v>880</v>
      </c>
      <c r="I61" s="42" t="s">
        <v>486</v>
      </c>
      <c r="J61" s="43">
        <v>217747.54</v>
      </c>
      <c r="K61" s="43">
        <f>+J61*1.22</f>
        <v>265651.9988</v>
      </c>
      <c r="L61" s="44">
        <v>46184</v>
      </c>
      <c r="M61" s="44">
        <v>46387</v>
      </c>
      <c r="N61" s="45">
        <v>0</v>
      </c>
      <c r="O61" s="13"/>
      <c r="P61" s="13"/>
      <c r="Q61" s="13"/>
      <c r="R61" s="13"/>
      <c r="S61" s="15"/>
      <c r="T61" s="10" t="s">
        <v>613</v>
      </c>
      <c r="U61" s="10" t="s">
        <v>561</v>
      </c>
      <c r="V61" s="141" t="str">
        <f t="shared" si="0"/>
        <v>https://dati.anticorruzione.it/superset/dashboard/dettaglio_cig/?cig=BBB9EF03D4</v>
      </c>
    </row>
    <row r="62" spans="1:22" s="25" customFormat="1" ht="73.7" customHeight="1" x14ac:dyDescent="0.3">
      <c r="A62" s="140"/>
      <c r="B62" s="39" t="s">
        <v>237</v>
      </c>
      <c r="C62" s="40" t="s">
        <v>216</v>
      </c>
      <c r="D62" s="115" t="s">
        <v>238</v>
      </c>
      <c r="E62" s="41" t="s">
        <v>893</v>
      </c>
      <c r="F62" s="49" t="s">
        <v>921</v>
      </c>
      <c r="G62" s="41" t="s">
        <v>239</v>
      </c>
      <c r="H62" s="41" t="s">
        <v>881</v>
      </c>
      <c r="I62" s="42" t="s">
        <v>883</v>
      </c>
      <c r="J62" s="43">
        <v>428232.13</v>
      </c>
      <c r="K62" s="43">
        <f>+J62*1.22</f>
        <v>522443.1986</v>
      </c>
      <c r="L62" s="44">
        <v>46023</v>
      </c>
      <c r="M62" s="44">
        <v>46752</v>
      </c>
      <c r="N62" s="45">
        <v>0</v>
      </c>
      <c r="O62" s="13"/>
      <c r="P62" s="13"/>
      <c r="Q62" s="13"/>
      <c r="R62" s="13"/>
      <c r="S62" s="15"/>
      <c r="T62" s="10" t="s">
        <v>600</v>
      </c>
      <c r="U62" s="10" t="s">
        <v>561</v>
      </c>
      <c r="V62" s="141" t="str">
        <f t="shared" si="0"/>
        <v>https://dati.anticorruzione.it/superset/dashboard/dettaglio_cig/?cig=BBD73005B8</v>
      </c>
    </row>
    <row r="63" spans="1:22" s="25" customFormat="1" ht="73.7" customHeight="1" thickBot="1" x14ac:dyDescent="0.35">
      <c r="A63" s="142"/>
      <c r="B63" s="143" t="s">
        <v>240</v>
      </c>
      <c r="C63" s="73" t="s">
        <v>216</v>
      </c>
      <c r="D63" s="144" t="s">
        <v>238</v>
      </c>
      <c r="E63" s="145" t="s">
        <v>893</v>
      </c>
      <c r="F63" s="65" t="s">
        <v>921</v>
      </c>
      <c r="G63" s="145" t="s">
        <v>239</v>
      </c>
      <c r="H63" s="145" t="s">
        <v>882</v>
      </c>
      <c r="I63" s="146" t="s">
        <v>884</v>
      </c>
      <c r="J63" s="147">
        <v>90806.56</v>
      </c>
      <c r="K63" s="147">
        <f>+J63*1.22</f>
        <v>110784.00319999999</v>
      </c>
      <c r="L63" s="148">
        <v>46023</v>
      </c>
      <c r="M63" s="148">
        <v>46752</v>
      </c>
      <c r="N63" s="149">
        <v>0</v>
      </c>
      <c r="O63" s="71"/>
      <c r="P63" s="71"/>
      <c r="Q63" s="71"/>
      <c r="R63" s="71"/>
      <c r="S63" s="70"/>
      <c r="T63" s="100" t="s">
        <v>600</v>
      </c>
      <c r="U63" s="100" t="s">
        <v>561</v>
      </c>
      <c r="V63" s="150" t="str">
        <f t="shared" si="0"/>
        <v>https://dati.anticorruzione.it/superset/dashboard/dettaglio_cig/?cig=BBD72CFD46</v>
      </c>
    </row>
  </sheetData>
  <mergeCells count="4">
    <mergeCell ref="E8:J8"/>
    <mergeCell ref="D1:V2"/>
    <mergeCell ref="D4:V4"/>
    <mergeCell ref="D5:V6"/>
  </mergeCells>
  <hyperlinks>
    <hyperlink ref="R9" r:id="rId1" xr:uid="{00000000-0004-0000-0200-000000000000}"/>
    <hyperlink ref="F10" r:id="rId2" xr:uid="{63F23386-2CB7-462F-A90C-DC2E50F296F1}"/>
    <hyperlink ref="F11" r:id="rId3" xr:uid="{08794D57-8962-4FCF-AFEC-089DE5025E9C}"/>
    <hyperlink ref="F12" r:id="rId4" xr:uid="{BE62AA5F-2DB8-4E38-88B0-9F2CE25C4998}"/>
    <hyperlink ref="F13" r:id="rId5" xr:uid="{C74A2348-407E-4633-9065-821CDD49C317}"/>
    <hyperlink ref="F14" r:id="rId6" xr:uid="{7A71BB44-2F15-43DD-AD03-DBA66B669776}"/>
    <hyperlink ref="F15:F17" r:id="rId7" display="Det. Dir. n. 606 del 22/06/2026" xr:uid="{219250C3-2DD5-406B-8171-1336BB1D3D72}"/>
    <hyperlink ref="F18" r:id="rId8" xr:uid="{BDDD7314-5873-4D3C-9F3C-0C53BF16FE7A}"/>
    <hyperlink ref="F19" r:id="rId9" xr:uid="{31C4A795-E173-4434-B419-8D7CDD08A418}"/>
    <hyperlink ref="F20" r:id="rId10" xr:uid="{6A919677-2622-4CE1-8777-A2970D495C7E}"/>
    <hyperlink ref="F21" r:id="rId11" xr:uid="{F6A21AD4-CB10-411F-A485-8C93AD1CA106}"/>
    <hyperlink ref="F22" r:id="rId12" xr:uid="{5172B92D-A1EB-4B5B-B2F2-52BE079CEE25}"/>
    <hyperlink ref="F23" r:id="rId13" xr:uid="{9A61161A-1261-476D-9DF6-D85B7C0D226C}"/>
    <hyperlink ref="F24" r:id="rId14" xr:uid="{879D415B-87D3-4092-BEA6-C7C376165ADB}"/>
    <hyperlink ref="F25" r:id="rId15" xr:uid="{6DC9EA31-2395-49B0-B262-D76173D1B52D}"/>
    <hyperlink ref="F26" r:id="rId16" xr:uid="{34A4D646-2369-44E8-AD26-FF38EFD9DA6A}"/>
    <hyperlink ref="F27" r:id="rId17" xr:uid="{4A5E949C-16F7-4939-9626-7C23396A369C}"/>
    <hyperlink ref="F28" r:id="rId18" xr:uid="{677704B2-E6C3-443B-8AA9-1117FB99AF3E}"/>
    <hyperlink ref="F29" r:id="rId19" xr:uid="{42E3B504-498C-4F03-848E-D9968A42E1DA}"/>
    <hyperlink ref="F30" r:id="rId20" xr:uid="{C6BA22F1-2C3D-432F-8DF1-5F462646FA47}"/>
    <hyperlink ref="F31" r:id="rId21" xr:uid="{E1F2FD66-EA50-4E87-B0A9-02556A225CB5}"/>
    <hyperlink ref="F32" r:id="rId22" xr:uid="{9BB42FD3-7404-4F73-A846-ACDA907B0A8E}"/>
    <hyperlink ref="F33" r:id="rId23" xr:uid="{0BD1A1B6-15E0-4349-8A1B-7170A7B22FAB}"/>
    <hyperlink ref="F34" r:id="rId24" xr:uid="{B31DEE44-514B-4CB8-8681-B96DA29F68C1}"/>
    <hyperlink ref="F35" r:id="rId25" xr:uid="{21DBAFA5-EEB9-4107-A41F-394B528245AB}"/>
    <hyperlink ref="F36" r:id="rId26" xr:uid="{1B130F79-A303-4539-B6F4-3FF2FA06441E}"/>
    <hyperlink ref="F37" r:id="rId27" xr:uid="{B4C0084C-8CD5-40E7-B53A-CA8F696E4DCE}"/>
    <hyperlink ref="F38" r:id="rId28" xr:uid="{B4156B25-CBFA-4641-B9B1-0D362F2F2609}"/>
    <hyperlink ref="F39" r:id="rId29" xr:uid="{E17894B1-5678-44A3-A994-BE1BA66C23FA}"/>
    <hyperlink ref="F40" r:id="rId30" xr:uid="{A1B280F7-6E72-4942-A8C3-6727DDD43A57}"/>
    <hyperlink ref="F41" r:id="rId31" xr:uid="{82641523-2D5A-4F26-BE03-B2440E8E74D3}"/>
    <hyperlink ref="F42" r:id="rId32" xr:uid="{7D5EC024-605F-499D-BA6B-C7C3A0E9AAED}"/>
    <hyperlink ref="F43" r:id="rId33" xr:uid="{2F2C68BB-F919-4B74-900F-25149ACAE8DC}"/>
    <hyperlink ref="F44" r:id="rId34" xr:uid="{8DB13CAA-DA6E-45CB-8E97-6F5299BBD9BD}"/>
    <hyperlink ref="F45" r:id="rId35" xr:uid="{3F4AC44C-2D6E-4F51-BE41-521965D112CC}"/>
    <hyperlink ref="F46" r:id="rId36" xr:uid="{E6830AE2-B610-4B41-B508-618CEB0E1496}"/>
    <hyperlink ref="F47" r:id="rId37" xr:uid="{388461BD-027C-459B-812A-6B87037865B0}"/>
    <hyperlink ref="F48" r:id="rId38" xr:uid="{98C302D0-4FBE-48EA-9D52-4B17E06A1C23}"/>
    <hyperlink ref="F49" r:id="rId39" xr:uid="{4BB30A39-6662-4BB7-A89C-AB740154101C}"/>
    <hyperlink ref="F50" r:id="rId40" xr:uid="{2C924503-8339-4063-BD47-0B8E00817147}"/>
    <hyperlink ref="F51" r:id="rId41" xr:uid="{62719847-1BA0-4A42-AAEE-774554C9256C}"/>
    <hyperlink ref="F52" r:id="rId42" xr:uid="{E7B17189-C304-4069-BEB7-E009F8AD9A39}"/>
    <hyperlink ref="F53" r:id="rId43" xr:uid="{97745744-6EAB-4157-B78F-80AA1658B4CE}"/>
    <hyperlink ref="F54" r:id="rId44" xr:uid="{CAF414C5-E807-41E8-8BA8-298259484FCC}"/>
    <hyperlink ref="F63" r:id="rId45" xr:uid="{2B62680C-7A73-4458-BCB2-6EF458A76DF5}"/>
    <hyperlink ref="F62" r:id="rId46" xr:uid="{3A6252A9-F77F-4EB9-8689-A85152B9D40D}"/>
    <hyperlink ref="F61" r:id="rId47" xr:uid="{523CC41F-8404-489C-9094-BF14C563E0C2}"/>
    <hyperlink ref="F60" r:id="rId48" xr:uid="{E6096CC1-9B61-498D-9DE4-B8B2017450BC}"/>
    <hyperlink ref="F59" r:id="rId49" xr:uid="{DFECE91F-148B-4F29-A010-6C35E74D25A7}"/>
    <hyperlink ref="F58" r:id="rId50" xr:uid="{527B6261-2BD0-473D-A283-750C5E148ECE}"/>
    <hyperlink ref="F57" r:id="rId51" xr:uid="{699D51A9-F483-458B-B961-C6A80A80A756}"/>
    <hyperlink ref="F56" r:id="rId52" xr:uid="{288C2A56-CAD1-4F4D-970E-9FF443F0A6BE}"/>
    <hyperlink ref="F55" r:id="rId53" xr:uid="{749A1CF5-4435-4C1F-8EAC-98EF4B25D3F3}"/>
  </hyperlinks>
  <pageMargins left="0.39374999999999999" right="0.39374999999999999" top="0.39374999999999999" bottom="0" header="0.511811023622047" footer="0.511811023622047"/>
  <pageSetup paperSize="9" scale="21" fitToHeight="0" orientation="landscape" horizontalDpi="300" verticalDpi="300" r:id="rId54"/>
  <drawing r:id="rId55"/>
</worksheet>
</file>

<file path=docProps/app.xml><?xml version="1.0" encoding="utf-8"?>
<Properties xmlns="http://schemas.openxmlformats.org/officeDocument/2006/extended-properties" xmlns:vt="http://schemas.openxmlformats.org/officeDocument/2006/docPropsVTypes">
  <Template/>
  <TotalTime>42</TotalTime>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APR 2026</vt:lpstr>
      <vt:lpstr>MAG 2026</vt:lpstr>
      <vt:lpstr>GIU 2026</vt:lpstr>
      <vt:lpstr>'APR 2026'!Area_stampa</vt:lpstr>
      <vt:lpstr>'GIU 2026'!Area_stampa</vt:lpstr>
      <vt:lpstr>'MAG 2026'!Area_stampa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Utente</dc:creator>
  <dc:description/>
  <cp:lastModifiedBy>DANIEL.LOI</cp:lastModifiedBy>
  <cp:revision>1</cp:revision>
  <cp:lastPrinted>2026-08-06T16:47:41Z</cp:lastPrinted>
  <dcterms:created xsi:type="dcterms:W3CDTF">2015-06-05T18:19:34Z</dcterms:created>
  <dcterms:modified xsi:type="dcterms:W3CDTF">2026-08-06T16:47:51Z</dcterms:modified>
  <dc:language>it-IT</dc:language>
</cp:coreProperties>
</file>